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<sst xmlns="http://schemas.openxmlformats.org/spreadsheetml/2006/main" count="83" uniqueCount="81">
  <si>
    <t>CÔNG TY CỔ PHẦN CẢNG CÁT LÁI</t>
  </si>
  <si>
    <t>Mẫu CBTT-03</t>
  </si>
  <si>
    <t>(Ban hành kèm theo Thông tư số 38/2007/TT-BTC</t>
  </si>
  <si>
    <t>ngày 18/04/2007 của Bộ trưởng Bộ Tài chính hướng</t>
  </si>
  <si>
    <t>dẫn về việc Công bố thông tin trên TT chứng khoán)</t>
  </si>
  <si>
    <t>BÁO CÁO TÀI CHÍNH TÓM TẮT</t>
  </si>
  <si>
    <t>( Quý 1/2009)</t>
  </si>
  <si>
    <t>I.A. BẢNG CÂN ĐỐI KẾ TOÁN</t>
  </si>
  <si>
    <t>( Áp dụng với các doanh nghiệp trong lĩnh vực sản xuất, chế biến, dịch vụ )</t>
  </si>
  <si>
    <t>STT</t>
  </si>
  <si>
    <t>Nội dung</t>
  </si>
  <si>
    <t>Số cuối kỳ</t>
  </si>
  <si>
    <t>Số đầu kỳ</t>
  </si>
  <si>
    <t>I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</si>
  <si>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</si>
  <si>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</si>
  <si>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</si>
  <si>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</si>
  <si>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</si>
  <si>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</si>
  <si>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</si>
  <si>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dài hạn</t>
  </si>
  <si>
    <t xml:space="preserve">Các khoản phải thu dài hạn </t>
  </si>
  <si>
    <t>Tài sản cố định</t>
  </si>
  <si>
    <t>-  Tài sản cố định hữu hình</t>
  </si>
  <si>
    <t>-  Tài sản cố định vô hình</t>
  </si>
  <si>
    <t>-  Tài sản cố định thuê tài chính</t>
  </si>
  <si>
    <t>-  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</si>
  <si>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</si>
  <si>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</si>
  <si>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</si>
  <si>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</si>
  <si>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 xml:space="preserve">TỔNG CỘNG TÀI SẢN </t>
  </si>
  <si>
    <t>IV</t>
  </si>
  <si>
    <t>Nợ phải trả</t>
  </si>
  <si>
    <t>Nợ ngắn hạn</t>
  </si>
  <si>
    <t>Nợ dài hạn</t>
  </si>
  <si>
    <t>V</t>
  </si>
  <si>
    <t>Vốn chủ sở hữu</t>
  </si>
  <si>
    <t>-  Vốn đầu tư của chủ sở hữu</t>
  </si>
  <si>
    <t>-  Thặng dư vốn cổ phần</t>
  </si>
  <si>
    <t>-  Vốn khác của chủ sở hữu</t>
  </si>
  <si>
    <t xml:space="preserve">-  Cổ phiếu quỹ </t>
  </si>
  <si>
    <t>-  Chênh lệch đánh giá lại tài sản</t>
  </si>
  <si>
    <t>-  Chênh lệch tỷ giá hối đoái</t>
  </si>
  <si>
    <t>- Các quỹ</t>
  </si>
  <si>
    <t>-  Lợi nhuận sau thuế chưa phân phối</t>
  </si>
  <si>
    <t>-  Nguồn vốn đầu tư XDCB</t>
  </si>
  <si>
    <t>Nguồn kinh phí và quỹ khác</t>
  </si>
  <si>
    <t>-  Quỹ khen thưởng, phúc lợi</t>
  </si>
  <si>
    <t>-  Nguồn kinh phí</t>
  </si>
  <si>
    <t>-  Nguồn kinh phí đã hình thành TSCĐ</t>
  </si>
  <si>
    <t>VI</t>
  </si>
  <si>
    <t xml:space="preserve">TỔNG CỘNG NGUỒN VỐN </t>
  </si>
  <si>
    <t>II.A. KẾT QUẢ HOẠT ĐỘNG KINH DOANH</t>
  </si>
  <si>
    <t>( Áp dụng với các doanh nghiệp sản xuất, chế biến, dịch vụ )</t>
  </si>
  <si>
    <t>Chỉ tiêu</t>
  </si>
  <si>
    <t>Kỳ báo cáo</t>
  </si>
  <si>
    <t>Luỹ kế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</si>
  <si>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</si>
  <si>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</si>
  <si>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</si>
  <si>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</si>
  <si>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</si>
  <si>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</si>
  <si>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</si>
  <si>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</si>
  <si>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</si>
  <si>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</si>
  <si>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</si>
  <si>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</si>
  <si>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</si>
  <si>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</si>
  <si>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</si>
  <si>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</si>
  <si>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</si>
  <si>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</si>
  <si>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Ngày 15 tháng 04 năm 2009</t>
  </si>
  <si>
    <t>Giám đốc công ty</t>
  </si>
  <si>
    <t>( Ký , ghi rõ họ tên, đóng dấu)</t>
  </si>
  <si>
    <t>Nguyễn Văn Quân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</si>
</sst>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_);_(* \(#,##0\);_(* &quot;-&quot;??_);_(@_)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172" fontId="5" fillId="0" borderId="6" xfId="15" applyNumberFormat="1" applyFont="1" applyBorder="1" applyAlignment="1">
      <alignment vertical="top" wrapText="1"/>
    </xf>
    <xf numFmtId="172" fontId="5" fillId="0" borderId="7" xfId="15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justify" vertical="top" wrapText="1"/>
    </xf>
    <xf numFmtId="172" fontId="4" fillId="0" borderId="9" xfId="15" applyNumberFormat="1" applyFont="1" applyBorder="1" applyAlignment="1">
      <alignment vertical="top" wrapText="1"/>
    </xf>
    <xf numFmtId="172" fontId="4" fillId="0" borderId="10" xfId="15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justify" vertical="top" wrapText="1"/>
    </xf>
    <xf numFmtId="172" fontId="5" fillId="0" borderId="11" xfId="15" applyNumberFormat="1" applyFont="1" applyBorder="1" applyAlignment="1">
      <alignment vertical="top" wrapText="1"/>
    </xf>
    <xf numFmtId="172" fontId="5" fillId="0" borderId="10" xfId="15" applyNumberFormat="1" applyFont="1" applyBorder="1" applyAlignment="1">
      <alignment vertical="top" wrapText="1"/>
    </xf>
    <xf numFmtId="172" fontId="5" fillId="0" borderId="9" xfId="15" applyNumberFormat="1" applyFont="1" applyBorder="1" applyAlignment="1">
      <alignment vertical="top" wrapText="1"/>
    </xf>
    <xf numFmtId="172" fontId="5" fillId="0" borderId="10" xfId="15" applyNumberFormat="1" applyFont="1" applyBorder="1" applyAlignment="1">
      <alignment horizontal="right" vertical="top" wrapText="1"/>
    </xf>
    <xf numFmtId="0" fontId="4" fillId="0" borderId="9" xfId="0" applyFont="1" applyBorder="1" applyAlignment="1" quotePrefix="1">
      <alignment horizontal="justify" vertical="top" wrapText="1"/>
    </xf>
    <xf numFmtId="0" fontId="4" fillId="0" borderId="0" xfId="0" applyFont="1" applyBorder="1" applyAlignment="1" quotePrefix="1">
      <alignment horizontal="justify" vertical="top" wrapText="1"/>
    </xf>
    <xf numFmtId="1" fontId="4" fillId="0" borderId="9" xfId="0" applyNumberFormat="1" applyFont="1" applyBorder="1" applyAlignment="1">
      <alignment horizontal="justify" vertical="top" wrapText="1"/>
    </xf>
    <xf numFmtId="0" fontId="5" fillId="0" borderId="9" xfId="0" applyFont="1" applyBorder="1" applyAlignment="1">
      <alignment horizontal="left" vertical="top" wrapText="1"/>
    </xf>
    <xf numFmtId="172" fontId="4" fillId="0" borderId="11" xfId="15" applyNumberFormat="1" applyFont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172" fontId="5" fillId="0" borderId="14" xfId="15" applyNumberFormat="1" applyFont="1" applyBorder="1" applyAlignment="1">
      <alignment vertical="top" wrapText="1"/>
    </xf>
    <xf numFmtId="172" fontId="5" fillId="0" borderId="15" xfId="15" applyNumberFormat="1" applyFont="1" applyBorder="1" applyAlignment="1">
      <alignment vertical="top" wrapText="1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1" xfId="0" applyFont="1" applyBorder="1" applyAlignment="1">
      <alignment/>
    </xf>
    <xf numFmtId="169" fontId="4" fillId="0" borderId="11" xfId="16" applyFont="1" applyBorder="1" applyAlignment="1">
      <alignment/>
    </xf>
    <xf numFmtId="169" fontId="4" fillId="0" borderId="19" xfId="16" applyFont="1" applyBorder="1" applyAlignment="1">
      <alignment/>
    </xf>
    <xf numFmtId="0" fontId="4" fillId="0" borderId="10" xfId="0" applyFont="1" applyBorder="1" applyAlignment="1">
      <alignment/>
    </xf>
    <xf numFmtId="41" fontId="5" fillId="0" borderId="11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169" fontId="4" fillId="0" borderId="10" xfId="16" applyFont="1" applyBorder="1" applyAlignment="1">
      <alignment/>
    </xf>
    <xf numFmtId="41" fontId="4" fillId="0" borderId="11" xfId="0" applyNumberFormat="1" applyFont="1" applyBorder="1" applyAlignment="1">
      <alignment/>
    </xf>
    <xf numFmtId="10" fontId="5" fillId="0" borderId="11" xfId="19" applyNumberFormat="1" applyFont="1" applyBorder="1" applyAlignment="1">
      <alignment/>
    </xf>
    <xf numFmtId="10" fontId="4" fillId="0" borderId="10" xfId="19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25">
      <selection activeCell="B15" sqref="B15"/>
    </sheetView>
  </sheetViews>
  <sheetFormatPr defaultColWidth="9.140625" defaultRowHeight="12.75"/>
  <cols>
    <col min="1" max="1" width="5.28125" style="1" customWidth="1"/>
    <col min="2" max="2" width="50.140625" style="3" customWidth="1"/>
    <col min="3" max="3" width="23.8515625" style="3" customWidth="1"/>
    <col min="4" max="4" width="21.8515625" style="3" customWidth="1"/>
    <col min="5" max="5" width="22.57421875" style="3" customWidth="1"/>
    <col min="6" max="16384" width="9.140625" style="3" customWidth="1"/>
  </cols>
  <sheetData>
    <row r="1" spans="2:4" ht="15">
      <c r="B1" s="2" t="s">
        <v>0</v>
      </c>
      <c r="C1" s="61" t="s">
        <v>1</v>
      </c>
      <c r="D1" s="61"/>
    </row>
    <row r="2" spans="2:4" ht="15">
      <c r="B2" s="2"/>
      <c r="C2" s="62" t="s">
        <v>2</v>
      </c>
      <c r="D2" s="62"/>
    </row>
    <row r="3" spans="2:4" ht="15">
      <c r="B3" s="2"/>
      <c r="C3" s="62" t="s">
        <v>3</v>
      </c>
      <c r="D3" s="62"/>
    </row>
    <row r="4" spans="2:4" ht="15">
      <c r="B4" s="2"/>
      <c r="C4" s="62" t="s">
        <v>4</v>
      </c>
      <c r="D4" s="62"/>
    </row>
    <row r="5" spans="1:4" s="6" customFormat="1" ht="16.5">
      <c r="A5" s="4"/>
      <c r="B5" s="59" t="s">
        <v>5</v>
      </c>
      <c r="C5" s="59"/>
      <c r="D5" s="59"/>
    </row>
    <row r="6" spans="1:4" s="6" customFormat="1" ht="16.5">
      <c r="A6" s="4"/>
      <c r="B6" s="60" t="s">
        <v>6</v>
      </c>
      <c r="C6" s="60"/>
      <c r="D6" s="60"/>
    </row>
    <row r="7" spans="1:4" s="6" customFormat="1" ht="16.5">
      <c r="A7" s="4"/>
      <c r="B7" s="7"/>
      <c r="C7" s="7"/>
      <c r="D7" s="7"/>
    </row>
    <row r="8" spans="1:4" s="6" customFormat="1" ht="16.5">
      <c r="A8" s="4"/>
      <c r="B8" s="5" t="s">
        <v>7</v>
      </c>
      <c r="C8" s="7"/>
      <c r="D8" s="7"/>
    </row>
    <row r="9" spans="1:4" s="6" customFormat="1" ht="17.25" thickBot="1">
      <c r="A9" s="4"/>
      <c r="B9" s="8" t="s">
        <v>8</v>
      </c>
      <c r="D9" s="9"/>
    </row>
    <row r="10" spans="1:4" s="6" customFormat="1" ht="26.25" customHeight="1" thickBot="1" thickTop="1">
      <c r="A10" s="10" t="s">
        <v>9</v>
      </c>
      <c r="B10" s="11" t="s">
        <v>10</v>
      </c>
      <c r="C10" s="12" t="s">
        <v>11</v>
      </c>
      <c r="D10" s="13" t="s">
        <v>12</v>
      </c>
    </row>
    <row r="11" spans="1:4" s="6" customFormat="1" ht="21.75" customHeight="1">
      <c r="A11" s="14" t="s">
        <v>13</v>
      </c>
      <c r="B11" s="15" t="s">
        <v>14</v>
      </c>
      <c r="C11" s="16">
        <f>SUM(C12:C16)</f>
        <v>63132649138</v>
      </c>
      <c r="D11" s="17">
        <f>SUM(D12:D16)</f>
        <v>56146638565</v>
      </c>
    </row>
    <row r="12" spans="1:4" s="22" customFormat="1" ht="16.5">
      <c r="A12" s="18">
        <v>1</v>
      </c>
      <c r="B12" s="19" t="s">
        <v>15</v>
      </c>
      <c r="C12" s="20">
        <v>3065985774</v>
      </c>
      <c r="D12" s="21">
        <v>162362640</v>
      </c>
    </row>
    <row r="13" spans="1:4" s="6" customFormat="1" ht="16.5">
      <c r="A13" s="18">
        <v>2</v>
      </c>
      <c r="B13" s="19" t="s">
        <v>16</v>
      </c>
      <c r="C13" s="20"/>
      <c r="D13" s="21"/>
    </row>
    <row r="14" spans="1:4" s="6" customFormat="1" ht="16.5">
      <c r="A14" s="18">
        <v>3</v>
      </c>
      <c r="B14" s="19" t="s">
        <v>17</v>
      </c>
      <c r="C14" s="20">
        <v>50784158359</v>
      </c>
      <c r="D14" s="21">
        <v>48969372106</v>
      </c>
    </row>
    <row r="15" spans="1:4" s="6" customFormat="1" ht="16.5">
      <c r="A15" s="18">
        <v>4</v>
      </c>
      <c r="B15" s="19" t="s">
        <v>18</v>
      </c>
      <c r="C15" s="20">
        <v>40230781</v>
      </c>
      <c r="D15" s="21">
        <v>53860226</v>
      </c>
    </row>
    <row r="16" spans="1:4" s="6" customFormat="1" ht="16.5">
      <c r="A16" s="18">
        <v>5</v>
      </c>
      <c r="B16" s="19" t="s">
        <v>19</v>
      </c>
      <c r="C16" s="20">
        <v>9242274224</v>
      </c>
      <c r="D16" s="21">
        <v>6961043593</v>
      </c>
    </row>
    <row r="17" spans="1:4" s="6" customFormat="1" ht="16.5">
      <c r="A17" s="23" t="s">
        <v>20</v>
      </c>
      <c r="B17" s="24" t="s">
        <v>21</v>
      </c>
      <c r="C17" s="25">
        <f>SUM(C18:C26)</f>
        <v>344825280807</v>
      </c>
      <c r="D17" s="26">
        <f>SUM(D18:D26)</f>
        <v>286660385624</v>
      </c>
    </row>
    <row r="18" spans="1:4" s="6" customFormat="1" ht="16.5">
      <c r="A18" s="18">
        <v>1</v>
      </c>
      <c r="B18" s="19" t="s">
        <v>22</v>
      </c>
      <c r="C18" s="27"/>
      <c r="D18" s="28"/>
    </row>
    <row r="19" spans="1:4" s="6" customFormat="1" ht="16.5">
      <c r="A19" s="18">
        <v>2</v>
      </c>
      <c r="B19" s="19" t="s">
        <v>23</v>
      </c>
      <c r="C19" s="27"/>
      <c r="D19" s="28"/>
    </row>
    <row r="20" spans="1:4" s="6" customFormat="1" ht="16.5">
      <c r="A20" s="18"/>
      <c r="B20" s="29" t="s">
        <v>24</v>
      </c>
      <c r="C20" s="20">
        <v>156057997696</v>
      </c>
      <c r="D20" s="21">
        <v>46335351414</v>
      </c>
    </row>
    <row r="21" spans="1:4" s="6" customFormat="1" ht="16.5">
      <c r="A21" s="18"/>
      <c r="B21" s="29" t="s">
        <v>25</v>
      </c>
      <c r="C21" s="20">
        <v>77916486257</v>
      </c>
      <c r="D21" s="21">
        <v>78308026389</v>
      </c>
    </row>
    <row r="22" spans="1:4" s="6" customFormat="1" ht="16.5">
      <c r="A22" s="18"/>
      <c r="B22" s="30" t="s">
        <v>26</v>
      </c>
      <c r="C22" s="25"/>
      <c r="D22" s="28"/>
    </row>
    <row r="23" spans="1:4" s="6" customFormat="1" ht="16.5">
      <c r="A23" s="18"/>
      <c r="B23" s="29" t="s">
        <v>27</v>
      </c>
      <c r="C23" s="20">
        <v>110850796854</v>
      </c>
      <c r="D23" s="21">
        <v>162017007821</v>
      </c>
    </row>
    <row r="24" spans="1:4" s="6" customFormat="1" ht="16.5">
      <c r="A24" s="18">
        <v>3</v>
      </c>
      <c r="B24" s="19" t="s">
        <v>28</v>
      </c>
      <c r="C24" s="20"/>
      <c r="D24" s="21"/>
    </row>
    <row r="25" spans="1:4" s="6" customFormat="1" ht="16.5">
      <c r="A25" s="18">
        <v>4</v>
      </c>
      <c r="B25" s="31" t="s">
        <v>29</v>
      </c>
      <c r="C25" s="27"/>
      <c r="D25" s="28"/>
    </row>
    <row r="26" spans="1:4" s="6" customFormat="1" ht="16.5">
      <c r="A26" s="18">
        <v>5</v>
      </c>
      <c r="B26" s="19" t="s">
        <v>30</v>
      </c>
      <c r="C26" s="27"/>
      <c r="D26" s="21"/>
    </row>
    <row r="27" spans="1:4" s="6" customFormat="1" ht="16.5">
      <c r="A27" s="23" t="s">
        <v>31</v>
      </c>
      <c r="B27" s="32" t="s">
        <v>32</v>
      </c>
      <c r="C27" s="25">
        <f>C11+C17</f>
        <v>407957929945</v>
      </c>
      <c r="D27" s="26">
        <f>D11+D17</f>
        <v>342807024189</v>
      </c>
    </row>
    <row r="28" spans="1:4" s="6" customFormat="1" ht="16.5">
      <c r="A28" s="23" t="s">
        <v>33</v>
      </c>
      <c r="B28" s="24" t="s">
        <v>34</v>
      </c>
      <c r="C28" s="25">
        <f>C29+C30</f>
        <v>256267915945</v>
      </c>
      <c r="D28" s="26">
        <f>D29+D30</f>
        <v>200814373818</v>
      </c>
    </row>
    <row r="29" spans="1:4" s="6" customFormat="1" ht="16.5">
      <c r="A29" s="18">
        <v>1</v>
      </c>
      <c r="B29" s="19" t="s">
        <v>35</v>
      </c>
      <c r="C29" s="20">
        <v>104298084271</v>
      </c>
      <c r="D29" s="21">
        <v>79613339394</v>
      </c>
    </row>
    <row r="30" spans="1:4" s="6" customFormat="1" ht="16.5">
      <c r="A30" s="18">
        <v>2</v>
      </c>
      <c r="B30" s="19" t="s">
        <v>36</v>
      </c>
      <c r="C30" s="20">
        <v>151969831674</v>
      </c>
      <c r="D30" s="21">
        <v>121201034424</v>
      </c>
    </row>
    <row r="31" spans="1:4" s="6" customFormat="1" ht="16.5">
      <c r="A31" s="23" t="s">
        <v>37</v>
      </c>
      <c r="B31" s="24" t="s">
        <v>38</v>
      </c>
      <c r="C31" s="25">
        <f>C32+C42</f>
        <v>151690014000</v>
      </c>
      <c r="D31" s="26">
        <f>D32+D42</f>
        <v>141992650371</v>
      </c>
    </row>
    <row r="32" spans="1:4" s="6" customFormat="1" ht="16.5">
      <c r="A32" s="18">
        <v>1</v>
      </c>
      <c r="B32" s="19" t="s">
        <v>38</v>
      </c>
      <c r="C32" s="27">
        <f>SUM(C33:C41)</f>
        <v>151788014000</v>
      </c>
      <c r="D32" s="26">
        <f>SUM(D33:D41)</f>
        <v>141992650371</v>
      </c>
    </row>
    <row r="33" spans="1:4" s="6" customFormat="1" ht="16.5">
      <c r="A33" s="18"/>
      <c r="B33" s="29" t="s">
        <v>39</v>
      </c>
      <c r="C33" s="20">
        <v>149973560000</v>
      </c>
      <c r="D33" s="21">
        <v>149973560000</v>
      </c>
    </row>
    <row r="34" spans="1:4" s="6" customFormat="1" ht="16.5">
      <c r="A34" s="18"/>
      <c r="B34" s="29" t="s">
        <v>40</v>
      </c>
      <c r="C34" s="20"/>
      <c r="D34" s="21"/>
    </row>
    <row r="35" spans="1:4" s="6" customFormat="1" ht="16.5">
      <c r="A35" s="18"/>
      <c r="B35" s="29" t="s">
        <v>41</v>
      </c>
      <c r="C35" s="20"/>
      <c r="D35" s="21"/>
    </row>
    <row r="36" spans="1:4" s="6" customFormat="1" ht="16.5">
      <c r="A36" s="18"/>
      <c r="B36" s="29" t="s">
        <v>42</v>
      </c>
      <c r="C36" s="20"/>
      <c r="D36" s="21"/>
    </row>
    <row r="37" spans="1:4" s="6" customFormat="1" ht="16.5">
      <c r="A37" s="18"/>
      <c r="B37" s="29" t="s">
        <v>43</v>
      </c>
      <c r="C37" s="33"/>
      <c r="D37" s="21"/>
    </row>
    <row r="38" spans="1:4" s="6" customFormat="1" ht="16.5">
      <c r="A38" s="18"/>
      <c r="B38" s="29" t="s">
        <v>44</v>
      </c>
      <c r="C38" s="33">
        <v>-6693857442</v>
      </c>
      <c r="D38" s="21">
        <v>-7650122791</v>
      </c>
    </row>
    <row r="39" spans="1:4" s="6" customFormat="1" ht="16.5">
      <c r="A39" s="18"/>
      <c r="B39" s="29" t="s">
        <v>45</v>
      </c>
      <c r="C39" s="33"/>
      <c r="D39" s="21"/>
    </row>
    <row r="40" spans="1:4" s="6" customFormat="1" ht="16.5">
      <c r="A40" s="18"/>
      <c r="B40" s="29" t="s">
        <v>46</v>
      </c>
      <c r="C40" s="20">
        <v>8508311442</v>
      </c>
      <c r="D40" s="21">
        <v>-330786838</v>
      </c>
    </row>
    <row r="41" spans="1:4" s="6" customFormat="1" ht="16.5">
      <c r="A41" s="18"/>
      <c r="B41" s="29" t="s">
        <v>47</v>
      </c>
      <c r="C41" s="20"/>
      <c r="D41" s="21"/>
    </row>
    <row r="42" spans="1:4" s="6" customFormat="1" ht="16.5">
      <c r="A42" s="18">
        <v>2</v>
      </c>
      <c r="B42" s="19" t="s">
        <v>48</v>
      </c>
      <c r="C42" s="27">
        <f>SUM(C43:C45)</f>
        <v>-98000000</v>
      </c>
      <c r="D42" s="21"/>
    </row>
    <row r="43" spans="1:4" s="6" customFormat="1" ht="16.5">
      <c r="A43" s="18"/>
      <c r="B43" s="29" t="s">
        <v>49</v>
      </c>
      <c r="C43" s="20">
        <v>-98000000</v>
      </c>
      <c r="D43" s="21"/>
    </row>
    <row r="44" spans="1:4" s="6" customFormat="1" ht="16.5">
      <c r="A44" s="18"/>
      <c r="B44" s="29" t="s">
        <v>50</v>
      </c>
      <c r="C44" s="20"/>
      <c r="D44" s="21"/>
    </row>
    <row r="45" spans="1:4" s="6" customFormat="1" ht="16.5">
      <c r="A45" s="18"/>
      <c r="B45" s="29" t="s">
        <v>51</v>
      </c>
      <c r="C45" s="20"/>
      <c r="D45" s="21"/>
    </row>
    <row r="46" spans="1:5" s="6" customFormat="1" ht="17.25" thickBot="1">
      <c r="A46" s="34" t="s">
        <v>52</v>
      </c>
      <c r="B46" s="35" t="s">
        <v>53</v>
      </c>
      <c r="C46" s="36">
        <f>C28+C31</f>
        <v>407957929945</v>
      </c>
      <c r="D46" s="37">
        <f>D28+D31</f>
        <v>342807024189</v>
      </c>
      <c r="E46" s="38">
        <f>C27-C46</f>
        <v>0</v>
      </c>
    </row>
    <row r="47" spans="1:3" s="6" customFormat="1" ht="17.25" thickTop="1">
      <c r="A47" s="4"/>
      <c r="B47" s="39"/>
      <c r="C47" s="38"/>
    </row>
    <row r="48" ht="16.5">
      <c r="B48" s="40" t="s">
        <v>54</v>
      </c>
    </row>
    <row r="49" ht="15">
      <c r="B49" s="41" t="s">
        <v>55</v>
      </c>
    </row>
    <row r="50" ht="15.75" thickBot="1"/>
    <row r="51" spans="1:4" s="6" customFormat="1" ht="27" customHeight="1" thickBot="1" thickTop="1">
      <c r="A51" s="42" t="s">
        <v>9</v>
      </c>
      <c r="B51" s="43" t="s">
        <v>56</v>
      </c>
      <c r="C51" s="43" t="s">
        <v>57</v>
      </c>
      <c r="D51" s="44" t="s">
        <v>58</v>
      </c>
    </row>
    <row r="52" spans="1:4" s="6" customFormat="1" ht="17.25" thickTop="1">
      <c r="A52" s="18">
        <v>1</v>
      </c>
      <c r="B52" s="45" t="s">
        <v>59</v>
      </c>
      <c r="C52" s="46">
        <v>18899663500</v>
      </c>
      <c r="D52" s="47">
        <v>13079355499</v>
      </c>
    </row>
    <row r="53" spans="1:4" s="6" customFormat="1" ht="16.5">
      <c r="A53" s="18">
        <v>2</v>
      </c>
      <c r="B53" s="45" t="s">
        <v>60</v>
      </c>
      <c r="C53" s="45"/>
      <c r="D53" s="48"/>
    </row>
    <row r="54" spans="1:4" s="6" customFormat="1" ht="16.5">
      <c r="A54" s="18">
        <v>3</v>
      </c>
      <c r="B54" s="45" t="s">
        <v>61</v>
      </c>
      <c r="C54" s="49">
        <f>SUM(C52:C53)</f>
        <v>18899663500</v>
      </c>
      <c r="D54" s="50">
        <f>SUM(D52:D53)</f>
        <v>13079355499</v>
      </c>
    </row>
    <row r="55" spans="1:4" s="6" customFormat="1" ht="16.5">
      <c r="A55" s="18">
        <v>4</v>
      </c>
      <c r="B55" s="45" t="s">
        <v>62</v>
      </c>
      <c r="C55" s="46">
        <v>5489784552</v>
      </c>
      <c r="D55" s="51">
        <v>10991983818</v>
      </c>
    </row>
    <row r="56" spans="1:4" s="6" customFormat="1" ht="16.5">
      <c r="A56" s="18">
        <v>5</v>
      </c>
      <c r="B56" s="45" t="s">
        <v>63</v>
      </c>
      <c r="C56" s="49">
        <f>C54-C55</f>
        <v>13409878948</v>
      </c>
      <c r="D56" s="50">
        <f>D54-D55</f>
        <v>2087371681</v>
      </c>
    </row>
    <row r="57" spans="1:4" s="6" customFormat="1" ht="16.5">
      <c r="A57" s="18">
        <v>6</v>
      </c>
      <c r="B57" s="45" t="s">
        <v>64</v>
      </c>
      <c r="C57" s="46">
        <v>15832076</v>
      </c>
      <c r="D57" s="51">
        <v>792051787</v>
      </c>
    </row>
    <row r="58" spans="1:4" s="6" customFormat="1" ht="16.5">
      <c r="A58" s="18">
        <v>7</v>
      </c>
      <c r="B58" s="45" t="s">
        <v>65</v>
      </c>
      <c r="C58" s="46">
        <v>4184834464</v>
      </c>
      <c r="D58" s="51">
        <v>1088555136</v>
      </c>
    </row>
    <row r="59" spans="1:4" s="6" customFormat="1" ht="16.5">
      <c r="A59" s="18">
        <v>8</v>
      </c>
      <c r="B59" s="45" t="s">
        <v>66</v>
      </c>
      <c r="C59" s="45"/>
      <c r="D59" s="51"/>
    </row>
    <row r="60" spans="1:4" s="6" customFormat="1" ht="16.5">
      <c r="A60" s="18">
        <v>9</v>
      </c>
      <c r="B60" s="45" t="s">
        <v>67</v>
      </c>
      <c r="C60" s="46">
        <v>412418430</v>
      </c>
      <c r="D60" s="51">
        <v>2278224440</v>
      </c>
    </row>
    <row r="61" spans="1:4" s="6" customFormat="1" ht="16.5">
      <c r="A61" s="18">
        <v>10</v>
      </c>
      <c r="B61" s="45" t="s">
        <v>68</v>
      </c>
      <c r="C61" s="49">
        <f>C56+C57-C58-C60</f>
        <v>8828458130</v>
      </c>
      <c r="D61" s="50">
        <f>D56+D57-D58-D60</f>
        <v>-487356108</v>
      </c>
    </row>
    <row r="62" spans="1:4" s="6" customFormat="1" ht="16.5">
      <c r="A62" s="18">
        <v>11</v>
      </c>
      <c r="B62" s="45" t="s">
        <v>69</v>
      </c>
      <c r="C62" s="46">
        <v>10640150</v>
      </c>
      <c r="D62" s="51">
        <v>156569270</v>
      </c>
    </row>
    <row r="63" spans="1:4" s="6" customFormat="1" ht="16.5">
      <c r="A63" s="18">
        <v>12</v>
      </c>
      <c r="B63" s="45" t="s">
        <v>70</v>
      </c>
      <c r="C63" s="45"/>
      <c r="D63" s="48"/>
    </row>
    <row r="64" spans="1:4" s="6" customFormat="1" ht="16.5">
      <c r="A64" s="18">
        <v>13</v>
      </c>
      <c r="B64" s="45" t="s">
        <v>71</v>
      </c>
      <c r="C64" s="49">
        <f>SUM(C62:C63)</f>
        <v>10640150</v>
      </c>
      <c r="D64" s="50">
        <f>SUM(D62:D63)</f>
        <v>156569270</v>
      </c>
    </row>
    <row r="65" spans="1:4" s="6" customFormat="1" ht="16.5">
      <c r="A65" s="18">
        <v>14</v>
      </c>
      <c r="B65" s="45" t="s">
        <v>72</v>
      </c>
      <c r="C65" s="49">
        <f>C61+C64</f>
        <v>8839098280</v>
      </c>
      <c r="D65" s="50">
        <f>D61+D64</f>
        <v>-330786838</v>
      </c>
    </row>
    <row r="66" spans="1:4" s="6" customFormat="1" ht="16.5">
      <c r="A66" s="18">
        <v>15</v>
      </c>
      <c r="B66" s="45" t="s">
        <v>73</v>
      </c>
      <c r="C66" s="52"/>
      <c r="D66" s="48"/>
    </row>
    <row r="67" spans="1:4" s="6" customFormat="1" ht="16.5">
      <c r="A67" s="18">
        <v>16</v>
      </c>
      <c r="B67" s="45" t="s">
        <v>74</v>
      </c>
      <c r="C67" s="49">
        <f>C65-C66</f>
        <v>8839098280</v>
      </c>
      <c r="D67" s="50">
        <f>D65</f>
        <v>-330786838</v>
      </c>
    </row>
    <row r="68" spans="1:4" s="6" customFormat="1" ht="16.5">
      <c r="A68" s="18">
        <v>17</v>
      </c>
      <c r="B68" s="45" t="s">
        <v>75</v>
      </c>
      <c r="C68" s="53">
        <f>C67/150000000000</f>
        <v>0.05892732186666667</v>
      </c>
      <c r="D68" s="54"/>
    </row>
    <row r="69" spans="1:4" s="6" customFormat="1" ht="16.5">
      <c r="A69" s="18">
        <v>18</v>
      </c>
      <c r="B69" s="45" t="s">
        <v>76</v>
      </c>
      <c r="C69" s="53">
        <f>(C67-C67*10%-C67*5%-C67*5%)/150000000000</f>
        <v>0.047141857493333335</v>
      </c>
      <c r="D69" s="48"/>
    </row>
    <row r="70" spans="1:4" s="6" customFormat="1" ht="17.25" thickBot="1">
      <c r="A70" s="55"/>
      <c r="B70" s="56"/>
      <c r="C70" s="56"/>
      <c r="D70" s="57"/>
    </row>
    <row r="71" ht="15.75" thickTop="1"/>
    <row r="72" spans="3:4" ht="16.5">
      <c r="C72" s="60" t="s">
        <v>77</v>
      </c>
      <c r="D72" s="60"/>
    </row>
    <row r="73" spans="3:4" ht="16.5">
      <c r="C73" s="58" t="s">
        <v>78</v>
      </c>
      <c r="D73" s="58"/>
    </row>
    <row r="74" spans="3:4" ht="16.5">
      <c r="C74" s="58" t="s">
        <v>79</v>
      </c>
      <c r="D74" s="58"/>
    </row>
    <row r="81" spans="3:4" ht="16.5">
      <c r="C81" s="58" t="s">
        <v>80</v>
      </c>
      <c r="D81" s="58"/>
    </row>
  </sheetData>
  <mergeCells count="10">
    <mergeCell ref="C1:D1"/>
    <mergeCell ref="C2:D2"/>
    <mergeCell ref="C3:D3"/>
    <mergeCell ref="C4:D4"/>
    <mergeCell ref="C74:D74"/>
    <mergeCell ref="C81:D81"/>
    <mergeCell ref="B5:D5"/>
    <mergeCell ref="B6:D6"/>
    <mergeCell ref="C72:D72"/>
    <mergeCell ref="C73:D7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CATLAI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May1</dc:creator>
  <cp:keywords/>
  <dc:description/>
  <cp:lastModifiedBy>THIEN</cp:lastModifiedBy>
  <dcterms:created xsi:type="dcterms:W3CDTF">2009-05-18T22:05:17Z</dcterms:created>
  <dcterms:modified xsi:type="dcterms:W3CDTF">2012-10-01T02:57:13Z</dcterms:modified>
  <cp:category/>
  <cp:version/>
  <cp:contentType/>
  <cp:contentStatus/>
</cp:coreProperties>
</file>