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1"/>
  </bookViews>
  <sheets>
    <sheet name="CanDoiKeToan" sheetId="1" r:id="rId1"/>
    <sheet name="KetQuaKinhDoanh" sheetId="2" r:id="rId2"/>
    <sheet name="Candoiphatsinh" sheetId="3" r:id="rId3"/>
  </sheets>
  <definedNames/>
  <calcPr fullCalcOnLoad="1"/>
</workbook>
</file>

<file path=xl/sharedStrings.xml><?xml version="1.0" encoding="utf-8"?>
<sst xmlns="http://schemas.openxmlformats.org/spreadsheetml/2006/main" count="408" uniqueCount="355">
  <si>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</si>
  <si>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</si>
  <si>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</si>
  <si>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</si>
  <si>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</si>
  <si>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</si>
  <si>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</si>
  <si>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</si>
  <si>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</si>
  <si>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</si>
  <si>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</si>
  <si>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</si>
  <si>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</si>
  <si>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</si>
  <si>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</si>
  <si>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</si>
  <si>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</si>
  <si>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</si>
  <si>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</si>
  <si>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</si>
  <si>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</si>
  <si>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</si>
  <si>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</si>
  <si>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</si>
  <si>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</si>
  <si>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</si>
  <si>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</si>
  <si>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</si>
  <si>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</si>
  <si>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</si>
  <si>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</si>
  <si>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</si>
  <si>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</si>
  <si>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</si>
  <si>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</si>
  <si>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</si>
  <si>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</si>
  <si>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</si>
  <si>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</si>
  <si>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</si>
  <si>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</si>
  <si>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</si>
  <si>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</si>
  <si>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</si>
  <si>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</si>
  <si>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</si>
  <si>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</si>
  <si>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</si>
  <si>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</si>
  <si>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</si>
  <si>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</si>
  <si>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</si>
  <si>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</si>
  <si>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</si>
  <si>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</si>
  <si>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</si>
  <si>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</si>
  <si>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</si>
  <si>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</si>
  <si>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</si>
  <si>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</si>
  <si>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</si>
  <si>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</si>
  <si>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</si>
  <si>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</si>
  <si>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</si>
  <si>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</si>
  <si>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</si>
  <si>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</si>
  <si>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</si>
  <si>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</si>
  <si>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</si>
  <si>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</si>
  <si>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</si>
  <si>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</si>
  <si>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</si>
  <si>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</si>
  <si>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</si>
  <si>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</si>
  <si>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</si>
  <si>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</si>
  <si>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</si>
  <si>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</si>
  <si>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</si>
  <si>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</si>
  <si>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</si>
  <si>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</si>
  <si>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</si>
  <si>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</si>
  <si>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</si>
  <si>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</si>
  <si>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</si>
  <si>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</si>
  <si>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</si>
  <si>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</si>
  <si>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</si>
  <si>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</si>
  <si>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</si>
  <si>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</si>
  <si>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</si>
  <si>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</si>
  <si>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</si>
  <si>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</si>
  <si>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</si>
  <si>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</si>
  <si>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</si>
  <si>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</si>
  <si>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</si>
  <si>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</si>
  <si>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</si>
  <si>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</si>
  <si>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</si>
  <si>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</si>
  <si>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</si>
  <si>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</si>
  <si>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</si>
  <si>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</si>
  <si>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</si>
  <si>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</si>
  <si>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</si>
  <si>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</si>
  <si>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</si>
  <si>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</si>
  <si>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</si>
  <si>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</si>
  <si>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</si>
  <si>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</si>
  <si>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</si>
  <si>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</si>
  <si>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</si>
  <si>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</si>
  <si>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</si>
  <si>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</si>
  <si>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</si>
  <si>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</si>
  <si>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</si>
  <si>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</si>
  <si>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</si>
  <si>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</si>
  <si>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</si>
  <si>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</si>
  <si>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</si>
  <si>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</si>
  <si>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</si>
  <si>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</si>
  <si>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</si>
  <si>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</si>
  <si>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</si>
  <si>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</si>
  <si>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</si>
  <si>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</si>
  <si>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</si>
  <si>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</si>
  <si>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</si>
  <si>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</si>
  <si>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</si>
  <si>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</si>
  <si>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</si>
  <si>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</si>
  <si>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</si>
  <si>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</si>
  <si>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</si>
  <si>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</si>
  <si>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1.Tiền mặt</t>
  </si>
  <si>
    <t xml:space="preserve">  2.Tiền gửi ngân hàng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</si>
  <si>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</si>
  <si>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</si>
  <si>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</si>
  <si>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</si>
  <si>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</si>
  <si>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</si>
  <si>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</si>
  <si>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</si>
  <si>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</si>
  <si>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</si>
  <si>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>Từ ngày 01/04/2012 đến 30/06/2012</t>
  </si>
  <si>
    <t>Tp.HCM, ngày 30 tháng 06 năm 2012</t>
  </si>
  <si>
    <t>Tại ngày 30 tháng 06 năm 2012</t>
  </si>
  <si>
    <t xml:space="preserve"> MÉu sè S06-DN</t>
  </si>
  <si>
    <t>C«ng ty Cæ PhÇn C¶ng C¸t L¸i</t>
  </si>
  <si>
    <t>(Ban hµnh theo Q§ sè 15/2006/Q§-BTC</t>
  </si>
  <si>
    <t>ngµy 20 th¸ng 03 n¨m 2006 cña Bé Tµi chÝnh)</t>
  </si>
  <si>
    <t>B¶ng C§PS c¸c tµi kho¶n cã lòy kÕ</t>
  </si>
  <si>
    <t>Tõ ngµy: 01/04/2012 ®Õn ngµy: 30/06/2012</t>
  </si>
  <si>
    <t>Tµi kho¶n</t>
  </si>
  <si>
    <t>Tªn tµi kho¶n</t>
  </si>
  <si>
    <t>D­ ®Çu kú</t>
  </si>
  <si>
    <t>Ph¸t sinh</t>
  </si>
  <si>
    <t>D­ cuèi kú</t>
  </si>
  <si>
    <t>Lòy kÕ tõ ®Çu n¨m TC ®Õn cuèi kú</t>
  </si>
  <si>
    <t>Nî</t>
  </si>
  <si>
    <t>Cã</t>
  </si>
  <si>
    <t>Lk nî</t>
  </si>
  <si>
    <t>Lk 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</si>
  <si>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</si>
  <si>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</si>
  <si>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</si>
  <si>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</si>
  <si>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</si>
  <si>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TiÒn göi ng©n hµng VND                                                                                                           </t>
  </si>
  <si>
    <t xml:space="preserve"> Tµi kho¶n phong táa VN§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</si>
  <si>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</si>
  <si>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</si>
  <si>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</si>
  <si>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</si>
  <si>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</si>
  <si>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</si>
  <si>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</si>
  <si>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</si>
  <si>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</si>
  <si>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</si>
  <si>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</si>
  <si>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CÇm cè ,ký quü, ký c­îc ng¾n h¹n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</si>
  <si>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</si>
  <si>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Nhiªn liÖu                         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</si>
  <si>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</si>
  <si>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C«ng cô, dông cô (BÕn sµ lan)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</si>
  <si>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</si>
  <si>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</si>
  <si>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</si>
  <si>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</si>
  <si>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</si>
  <si>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</si>
  <si>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</si>
  <si>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</si>
  <si>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</si>
  <si>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</si>
  <si>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</si>
  <si>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PhÇn mÒm m¸y vi tÝnh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</si>
  <si>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</si>
  <si>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</si>
  <si>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</si>
  <si>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§Çu t­ dµi h¹n kh¸c 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</si>
  <si>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</si>
  <si>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Mua s¾m TSC§                                                                                                                     </t>
  </si>
  <si>
    <t xml:space="preserve">X©y dùng c¬ b¶n                                                                                                                  </t>
  </si>
  <si>
    <t xml:space="preserve">X©y dùng c«ng tr×nh cÇu tµu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</si>
  <si>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</si>
  <si>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</si>
  <si>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</si>
  <si>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Chi phÝ tr¶ tr­íc c«ng cô dông cô, thiÕt bÞ bÕn sµ lan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</si>
  <si>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</si>
  <si>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</si>
  <si>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</si>
  <si>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Ph¶i tr¶ cho ng­êi b¸n (bÕn sµ lan)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</si>
  <si>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</si>
  <si>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</si>
  <si>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hµng nhËp khÈu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</si>
  <si>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</si>
  <si>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</si>
  <si>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</si>
  <si>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</si>
  <si>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ThuÕ nhµ ®Êt, tiÒn thuª ®Êt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</si>
  <si>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</si>
  <si>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</si>
  <si>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</si>
  <si>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</si>
  <si>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</si>
  <si>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</si>
  <si>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</si>
  <si>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</si>
  <si>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</si>
  <si>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</si>
  <si>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</si>
  <si>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Quü dù phßng  trî cÊp mÊt viÖc lµm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</si>
  <si>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</si>
  <si>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</si>
  <si>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</si>
  <si>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</si>
  <si>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</si>
  <si>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</si>
  <si>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</si>
  <si>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Vèn gãp bæ sung                                                                                                                  </t>
  </si>
  <si>
    <t xml:space="preserve">ThÆng d­ vèn cæ phÇn                                                                                                             </t>
  </si>
  <si>
    <t xml:space="preserve">Chªnh lÖch tû gi¸ hèi ®o¸i                                                                                                       </t>
  </si>
  <si>
    <t xml:space="preserve">Chªnh lÖch tû gi¸ hèi ®o¸i ®¸nh gi¸ l¹i cuèi n¨m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</si>
  <si>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</si>
  <si>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</si>
  <si>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</si>
  <si>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</si>
  <si>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</si>
  <si>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</si>
  <si>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</si>
  <si>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Lîi nhuËn ch­a ph©n phèi n¨m  nay (VËn t¶i quèc tÕ)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</si>
  <si>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</si>
  <si>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</si>
  <si>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n©ng h¹ container cÈu Mijack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</si>
  <si>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</si>
  <si>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</si>
  <si>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</si>
  <si>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</si>
  <si>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Doanh thu l·i tiÒn g÷i (BÕn sµ lan)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</si>
  <si>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</si>
  <si>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</si>
  <si>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</si>
  <si>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(Ho¹t ®éng xÕp dì)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</si>
  <si>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</si>
  <si>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</si>
  <si>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</si>
  <si>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TiÒn l­¬ng, th­ëng          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</si>
  <si>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</si>
  <si>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</si>
  <si>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 söa ch÷a xe, cÈu                                                                                                        </t>
  </si>
  <si>
    <t xml:space="preserve">Chi phÝ  söa ch÷a thiÕt bÞ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</si>
  <si>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</si>
  <si>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</si>
  <si>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</si>
  <si>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</si>
  <si>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®ång phôc                                                                                                                </t>
  </si>
  <si>
    <t xml:space="preserve">Chi phÝ b¶o d­ìng, söa ch÷a cÈu Liebherr (BÕn sµ lan)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</si>
  <si>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</si>
  <si>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</si>
  <si>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</si>
  <si>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</si>
  <si>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</si>
  <si>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</si>
  <si>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Thuª ®Êt                                       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</si>
  <si>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</si>
  <si>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</si>
  <si>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</si>
  <si>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</si>
  <si>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®µo t¹o       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</si>
  <si>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</si>
  <si>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</si>
  <si>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</si>
  <si>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</si>
  <si>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</si>
  <si>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</si>
  <si>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</si>
  <si>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</si>
  <si>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</si>
  <si>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</si>
  <si>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</si>
  <si>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</si>
  <si>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</si>
  <si>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</si>
  <si>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</si>
  <si>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phôc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</si>
  <si>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</si>
  <si>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</si>
  <si>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</si>
  <si>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</si>
  <si>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kiÓm to¸n                                                                                                                </t>
  </si>
  <si>
    <t xml:space="preserve">Chi phÝ dÞch vô mua ngoµi (BÕn sµ lan)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</si>
  <si>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</si>
  <si>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</si>
  <si>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Chi phÝ c«ng t¸c                                                                                                                 </t>
  </si>
  <si>
    <t xml:space="preserve">Chi phÝ b¶o hiÓm xe         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</si>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</sst>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17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  <font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4" xfId="0" applyFont="1" applyBorder="1" applyAlignment="1" quotePrefix="1">
      <alignment horizontal="center" vertical="top" wrapText="1"/>
    </xf>
    <xf numFmtId="185" fontId="5" fillId="0" borderId="4" xfId="15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5" fontId="9" fillId="0" borderId="12" xfId="15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185" fontId="9" fillId="0" borderId="3" xfId="15" applyNumberFormat="1" applyFont="1" applyBorder="1" applyAlignment="1">
      <alignment vertical="top" wrapText="1"/>
    </xf>
    <xf numFmtId="185" fontId="5" fillId="0" borderId="3" xfId="15" applyNumberFormat="1" applyFont="1" applyBorder="1" applyAlignment="1">
      <alignment vertical="top" wrapText="1"/>
    </xf>
    <xf numFmtId="185" fontId="5" fillId="0" borderId="4" xfId="15" applyNumberFormat="1" applyFont="1" applyBorder="1" applyAlignment="1">
      <alignment vertical="top" wrapText="1"/>
    </xf>
    <xf numFmtId="185" fontId="9" fillId="0" borderId="4" xfId="15" applyNumberFormat="1" applyFont="1" applyBorder="1" applyAlignment="1">
      <alignment vertical="top" wrapText="1"/>
    </xf>
    <xf numFmtId="1" fontId="9" fillId="0" borderId="2" xfId="0" applyNumberFormat="1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85" fontId="5" fillId="0" borderId="16" xfId="15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85" fontId="5" fillId="0" borderId="5" xfId="15" applyNumberFormat="1" applyFont="1" applyBorder="1" applyAlignment="1">
      <alignment vertical="top" wrapText="1"/>
    </xf>
    <xf numFmtId="185" fontId="9" fillId="0" borderId="16" xfId="15" applyNumberFormat="1" applyFont="1" applyBorder="1" applyAlignment="1">
      <alignment vertical="top" wrapText="1"/>
    </xf>
    <xf numFmtId="185" fontId="9" fillId="0" borderId="1" xfId="15" applyNumberFormat="1" applyFont="1" applyBorder="1" applyAlignment="1">
      <alignment vertical="top" wrapText="1"/>
    </xf>
    <xf numFmtId="185" fontId="5" fillId="0" borderId="0" xfId="0" applyNumberFormat="1" applyFont="1" applyAlignment="1">
      <alignment/>
    </xf>
    <xf numFmtId="0" fontId="5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9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center" wrapText="1"/>
    </xf>
    <xf numFmtId="185" fontId="5" fillId="0" borderId="12" xfId="15" applyNumberFormat="1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185" fontId="6" fillId="0" borderId="4" xfId="15" applyNumberFormat="1" applyFont="1" applyBorder="1" applyAlignment="1">
      <alignment horizontal="right" vertical="top" wrapText="1"/>
    </xf>
    <xf numFmtId="0" fontId="9" fillId="0" borderId="28" xfId="0" applyFont="1" applyBorder="1" applyAlignment="1">
      <alignment horizontal="center" vertical="center" wrapText="1"/>
    </xf>
    <xf numFmtId="185" fontId="5" fillId="0" borderId="9" xfId="15" applyNumberFormat="1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185" fontId="9" fillId="0" borderId="12" xfId="15" applyNumberFormat="1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center" vertical="top" wrapText="1"/>
    </xf>
    <xf numFmtId="185" fontId="9" fillId="0" borderId="9" xfId="15" applyNumberFormat="1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10" fontId="9" fillId="0" borderId="0" xfId="21" applyNumberFormat="1" applyFont="1" applyAlignment="1">
      <alignment/>
    </xf>
    <xf numFmtId="185" fontId="9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185" fontId="9" fillId="0" borderId="0" xfId="0" applyNumberFormat="1" applyFont="1" applyAlignment="1">
      <alignment/>
    </xf>
    <xf numFmtId="0" fontId="14" fillId="2" borderId="3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95" fontId="16" fillId="0" borderId="35" xfId="15" applyNumberFormat="1" applyFont="1" applyBorder="1" applyAlignment="1">
      <alignment horizontal="right"/>
    </xf>
    <xf numFmtId="195" fontId="16" fillId="0" borderId="36" xfId="15" applyNumberFormat="1" applyFont="1" applyBorder="1" applyAlignment="1">
      <alignment horizontal="right"/>
    </xf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95" fontId="16" fillId="0" borderId="39" xfId="15" applyNumberFormat="1" applyFont="1" applyBorder="1" applyAlignment="1">
      <alignment horizontal="right"/>
    </xf>
    <xf numFmtId="195" fontId="16" fillId="0" borderId="40" xfId="15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D76" sqref="D76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00390625" style="2" customWidth="1"/>
    <col min="5" max="5" width="19.57421875" style="2" customWidth="1"/>
    <col min="6" max="6" width="22.57421875" style="2" customWidth="1"/>
    <col min="7" max="16384" width="9.140625" style="2" customWidth="1"/>
  </cols>
  <sheetData>
    <row r="1" spans="1:5" ht="15">
      <c r="A1" s="3" t="s">
        <v>151</v>
      </c>
      <c r="B1" s="110" t="s">
        <v>144</v>
      </c>
      <c r="C1" s="110"/>
      <c r="D1" s="110"/>
      <c r="E1" s="110"/>
    </row>
    <row r="2" spans="1:5" ht="15">
      <c r="A2" s="3"/>
      <c r="B2" s="111" t="s">
        <v>145</v>
      </c>
      <c r="C2" s="111"/>
      <c r="D2" s="111"/>
      <c r="E2" s="111"/>
    </row>
    <row r="3" spans="1:5" ht="15">
      <c r="A3" s="3"/>
      <c r="B3" s="111" t="s">
        <v>146</v>
      </c>
      <c r="C3" s="111"/>
      <c r="D3" s="111"/>
      <c r="E3" s="111"/>
    </row>
    <row r="4" spans="1:2" ht="15">
      <c r="A4" s="3"/>
      <c r="B4" s="4"/>
    </row>
    <row r="5" spans="1:5" s="13" customFormat="1" ht="16.5">
      <c r="A5" s="112" t="s">
        <v>0</v>
      </c>
      <c r="B5" s="112"/>
      <c r="C5" s="112"/>
      <c r="D5" s="112"/>
      <c r="E5" s="112"/>
    </row>
    <row r="6" spans="1:5" s="13" customFormat="1" ht="16.5">
      <c r="A6" s="109" t="s">
        <v>177</v>
      </c>
      <c r="B6" s="109"/>
      <c r="C6" s="109"/>
      <c r="D6" s="109"/>
      <c r="E6" s="109"/>
    </row>
    <row r="7" s="13" customFormat="1" ht="17.25" thickBot="1">
      <c r="E7" s="42" t="s">
        <v>150</v>
      </c>
    </row>
    <row r="8" spans="1:5" s="13" customFormat="1" ht="33.75" thickTop="1">
      <c r="A8" s="69" t="s">
        <v>1</v>
      </c>
      <c r="B8" s="71" t="s">
        <v>143</v>
      </c>
      <c r="C8" s="80" t="s">
        <v>2</v>
      </c>
      <c r="D8" s="71" t="s">
        <v>153</v>
      </c>
      <c r="E8" s="84" t="s">
        <v>152</v>
      </c>
    </row>
    <row r="9" spans="1:5" s="13" customFormat="1" ht="17.25" thickBot="1">
      <c r="A9" s="70">
        <v>1</v>
      </c>
      <c r="B9" s="72">
        <v>2</v>
      </c>
      <c r="C9" s="72">
        <v>3</v>
      </c>
      <c r="D9" s="72">
        <v>4</v>
      </c>
      <c r="E9" s="85">
        <v>5</v>
      </c>
    </row>
    <row r="10" spans="1:5" s="13" customFormat="1" ht="34.5" customHeight="1">
      <c r="A10" s="43" t="s">
        <v>3</v>
      </c>
      <c r="B10" s="44">
        <v>100</v>
      </c>
      <c r="C10" s="44"/>
      <c r="D10" s="56">
        <f>D11+D15+D18+D25+D28</f>
        <v>64121693818</v>
      </c>
      <c r="E10" s="56">
        <f>E11+E15+E18+E25+E28</f>
        <v>120572814809</v>
      </c>
    </row>
    <row r="11" spans="1:5" s="19" customFormat="1" ht="16.5">
      <c r="A11" s="17" t="s">
        <v>4</v>
      </c>
      <c r="B11" s="18">
        <v>110</v>
      </c>
      <c r="C11" s="18"/>
      <c r="D11" s="48">
        <f>D12+D13+D14</f>
        <v>52838680161</v>
      </c>
      <c r="E11" s="48">
        <f>E12+E13+E14</f>
        <v>50302992625</v>
      </c>
    </row>
    <row r="12" spans="1:5" s="13" customFormat="1" ht="16.5">
      <c r="A12" s="15" t="s">
        <v>163</v>
      </c>
      <c r="B12" s="16">
        <v>111</v>
      </c>
      <c r="C12" s="16" t="s">
        <v>5</v>
      </c>
      <c r="D12" s="47">
        <v>291704781</v>
      </c>
      <c r="E12" s="47">
        <v>108473699</v>
      </c>
    </row>
    <row r="13" spans="1:5" s="13" customFormat="1" ht="16.5">
      <c r="A13" s="15" t="s">
        <v>164</v>
      </c>
      <c r="B13" s="16"/>
      <c r="C13" s="16"/>
      <c r="D13" s="47">
        <v>14546975380</v>
      </c>
      <c r="E13" s="47">
        <v>8694518926</v>
      </c>
    </row>
    <row r="14" spans="1:5" s="13" customFormat="1" ht="16.5">
      <c r="A14" s="15" t="s">
        <v>165</v>
      </c>
      <c r="B14" s="16">
        <v>112</v>
      </c>
      <c r="C14" s="16"/>
      <c r="D14" s="47">
        <v>38000000000</v>
      </c>
      <c r="E14" s="47">
        <v>41500000000</v>
      </c>
    </row>
    <row r="15" spans="1:5" s="13" customFormat="1" ht="16.5">
      <c r="A15" s="17" t="s">
        <v>6</v>
      </c>
      <c r="B15" s="18">
        <v>120</v>
      </c>
      <c r="C15" s="16" t="s">
        <v>7</v>
      </c>
      <c r="D15" s="48">
        <f>SUM(D16:D17)</f>
        <v>0</v>
      </c>
      <c r="E15" s="48">
        <f>SUM(E16:E17)</f>
        <v>0</v>
      </c>
    </row>
    <row r="16" spans="1:5" s="13" customFormat="1" ht="16.5">
      <c r="A16" s="15" t="s">
        <v>8</v>
      </c>
      <c r="B16" s="16">
        <v>121</v>
      </c>
      <c r="C16" s="16"/>
      <c r="D16" s="47"/>
      <c r="E16" s="47"/>
    </row>
    <row r="17" spans="1:5" s="13" customFormat="1" ht="33">
      <c r="A17" s="15" t="s">
        <v>9</v>
      </c>
      <c r="B17" s="16">
        <v>129</v>
      </c>
      <c r="C17" s="16"/>
      <c r="D17" s="47"/>
      <c r="E17" s="47"/>
    </row>
    <row r="18" spans="1:5" s="13" customFormat="1" ht="16.5">
      <c r="A18" s="17" t="s">
        <v>10</v>
      </c>
      <c r="B18" s="18">
        <v>130</v>
      </c>
      <c r="C18" s="18"/>
      <c r="D18" s="48">
        <f>SUM(D19:D24)</f>
        <v>8102789493</v>
      </c>
      <c r="E18" s="48">
        <f>SUM(E19:E24)</f>
        <v>51496690361</v>
      </c>
    </row>
    <row r="19" spans="1:5" s="13" customFormat="1" ht="16.5">
      <c r="A19" s="15" t="s">
        <v>11</v>
      </c>
      <c r="B19" s="16">
        <v>131</v>
      </c>
      <c r="C19" s="16"/>
      <c r="D19" s="47">
        <v>194327650</v>
      </c>
      <c r="E19" s="47">
        <v>1392142400</v>
      </c>
    </row>
    <row r="20" spans="1:5" s="13" customFormat="1" ht="16.5">
      <c r="A20" s="15" t="s">
        <v>12</v>
      </c>
      <c r="B20" s="16">
        <v>132</v>
      </c>
      <c r="C20" s="16"/>
      <c r="D20" s="47">
        <v>7828741511</v>
      </c>
      <c r="E20" s="47">
        <v>7863112761</v>
      </c>
    </row>
    <row r="21" spans="1:5" s="13" customFormat="1" ht="16.5">
      <c r="A21" s="15" t="s">
        <v>13</v>
      </c>
      <c r="B21" s="16">
        <v>133</v>
      </c>
      <c r="C21" s="16"/>
      <c r="D21" s="47"/>
      <c r="E21" s="47"/>
    </row>
    <row r="22" spans="1:5" s="13" customFormat="1" ht="33">
      <c r="A22" s="15" t="s">
        <v>14</v>
      </c>
      <c r="B22" s="16">
        <v>134</v>
      </c>
      <c r="C22" s="16"/>
      <c r="D22" s="47"/>
      <c r="E22" s="47"/>
    </row>
    <row r="23" spans="1:5" s="13" customFormat="1" ht="16.5">
      <c r="A23" s="15" t="s">
        <v>15</v>
      </c>
      <c r="B23" s="16">
        <v>135</v>
      </c>
      <c r="C23" s="16" t="s">
        <v>16</v>
      </c>
      <c r="D23" s="47">
        <f>30220332+49500000</f>
        <v>79720332</v>
      </c>
      <c r="E23" s="47">
        <v>42241435200</v>
      </c>
    </row>
    <row r="24" spans="1:5" s="13" customFormat="1" ht="16.5">
      <c r="A24" s="15" t="s">
        <v>17</v>
      </c>
      <c r="B24" s="16">
        <v>139</v>
      </c>
      <c r="C24" s="16"/>
      <c r="D24" s="47"/>
      <c r="E24" s="47"/>
    </row>
    <row r="25" spans="1:5" s="13" customFormat="1" ht="16.5">
      <c r="A25" s="17" t="s">
        <v>18</v>
      </c>
      <c r="B25" s="18">
        <v>140</v>
      </c>
      <c r="C25" s="16"/>
      <c r="D25" s="48">
        <f>SUM(D26:D27)</f>
        <v>0</v>
      </c>
      <c r="E25" s="48">
        <f>SUM(E26:E27)</f>
        <v>128502300</v>
      </c>
    </row>
    <row r="26" spans="1:5" s="13" customFormat="1" ht="16.5">
      <c r="A26" s="15" t="s">
        <v>19</v>
      </c>
      <c r="B26" s="16">
        <v>141</v>
      </c>
      <c r="C26" s="16" t="s">
        <v>20</v>
      </c>
      <c r="D26" s="47">
        <v>0</v>
      </c>
      <c r="E26" s="47">
        <f>27199300+101303000</f>
        <v>128502300</v>
      </c>
    </row>
    <row r="27" spans="1:5" s="13" customFormat="1" ht="16.5">
      <c r="A27" s="15" t="s">
        <v>21</v>
      </c>
      <c r="B27" s="16">
        <v>149</v>
      </c>
      <c r="C27" s="16"/>
      <c r="D27" s="47"/>
      <c r="E27" s="47"/>
    </row>
    <row r="28" spans="1:5" s="13" customFormat="1" ht="16.5">
      <c r="A28" s="17" t="s">
        <v>22</v>
      </c>
      <c r="B28" s="18">
        <v>150</v>
      </c>
      <c r="C28" s="18"/>
      <c r="D28" s="48">
        <f>SUM(D29:D33)</f>
        <v>3180224164</v>
      </c>
      <c r="E28" s="48">
        <f>SUM(E29:E33)</f>
        <v>18644629523</v>
      </c>
    </row>
    <row r="29" spans="1:5" s="13" customFormat="1" ht="16.5">
      <c r="A29" s="15" t="s">
        <v>23</v>
      </c>
      <c r="B29" s="16">
        <v>151</v>
      </c>
      <c r="C29" s="16"/>
      <c r="D29" s="47">
        <v>330840909</v>
      </c>
      <c r="E29" s="47">
        <v>70606197</v>
      </c>
    </row>
    <row r="30" spans="1:5" s="13" customFormat="1" ht="16.5">
      <c r="A30" s="15" t="s">
        <v>24</v>
      </c>
      <c r="B30" s="16">
        <v>152</v>
      </c>
      <c r="C30" s="16"/>
      <c r="D30" s="47">
        <v>2661406805</v>
      </c>
      <c r="E30" s="47">
        <v>4357432913</v>
      </c>
    </row>
    <row r="31" spans="1:5" s="13" customFormat="1" ht="16.5">
      <c r="A31" s="15" t="s">
        <v>25</v>
      </c>
      <c r="B31" s="16">
        <v>154</v>
      </c>
      <c r="C31" s="16" t="s">
        <v>26</v>
      </c>
      <c r="D31" s="47">
        <v>134541450</v>
      </c>
      <c r="E31" s="47">
        <v>201812175</v>
      </c>
    </row>
    <row r="32" spans="1:5" s="13" customFormat="1" ht="16.5" customHeight="1">
      <c r="A32" s="15" t="s">
        <v>167</v>
      </c>
      <c r="B32" s="16">
        <v>157</v>
      </c>
      <c r="C32" s="16"/>
      <c r="D32" s="47"/>
      <c r="E32" s="47"/>
    </row>
    <row r="33" spans="1:5" s="13" customFormat="1" ht="16.5">
      <c r="A33" s="15" t="s">
        <v>166</v>
      </c>
      <c r="B33" s="16">
        <v>158</v>
      </c>
      <c r="C33" s="16"/>
      <c r="D33" s="47">
        <v>53435000</v>
      </c>
      <c r="E33" s="47">
        <f>66283300+13948494938</f>
        <v>14014778238</v>
      </c>
    </row>
    <row r="34" spans="1:5" s="13" customFormat="1" ht="16.5">
      <c r="A34" s="17"/>
      <c r="B34" s="18"/>
      <c r="C34" s="22"/>
      <c r="D34" s="47"/>
      <c r="E34" s="47"/>
    </row>
    <row r="35" spans="1:5" s="13" customFormat="1" ht="33">
      <c r="A35" s="17" t="s">
        <v>27</v>
      </c>
      <c r="B35" s="18">
        <v>200</v>
      </c>
      <c r="C35" s="22"/>
      <c r="D35" s="48">
        <f>D36+D42+D53+D56+D61</f>
        <v>426075589214</v>
      </c>
      <c r="E35" s="48">
        <f>E36+E42+E53+E56+E61</f>
        <v>417821244082</v>
      </c>
    </row>
    <row r="36" spans="1:5" s="13" customFormat="1" ht="16.5">
      <c r="A36" s="17" t="s">
        <v>28</v>
      </c>
      <c r="B36" s="18">
        <v>210</v>
      </c>
      <c r="C36" s="18"/>
      <c r="D36" s="48">
        <f>SUM(D37:D41)</f>
        <v>0</v>
      </c>
      <c r="E36" s="48">
        <f>SUM(E37:E41)</f>
        <v>0</v>
      </c>
    </row>
    <row r="37" spans="1:5" s="13" customFormat="1" ht="16.5">
      <c r="A37" s="15" t="s">
        <v>29</v>
      </c>
      <c r="B37" s="16">
        <v>211</v>
      </c>
      <c r="C37" s="16"/>
      <c r="D37" s="47"/>
      <c r="E37" s="47"/>
    </row>
    <row r="38" spans="1:5" s="13" customFormat="1" ht="16.5">
      <c r="A38" s="15" t="s">
        <v>30</v>
      </c>
      <c r="B38" s="16">
        <v>212</v>
      </c>
      <c r="C38" s="16"/>
      <c r="D38" s="47"/>
      <c r="E38" s="47"/>
    </row>
    <row r="39" spans="1:5" s="13" customFormat="1" ht="16.5">
      <c r="A39" s="15" t="s">
        <v>31</v>
      </c>
      <c r="B39" s="16">
        <v>213</v>
      </c>
      <c r="C39" s="16" t="s">
        <v>32</v>
      </c>
      <c r="D39" s="47"/>
      <c r="E39" s="47"/>
    </row>
    <row r="40" spans="1:5" s="13" customFormat="1" ht="16.5">
      <c r="A40" s="15" t="s">
        <v>33</v>
      </c>
      <c r="B40" s="16">
        <v>218</v>
      </c>
      <c r="C40" s="16" t="s">
        <v>34</v>
      </c>
      <c r="D40" s="47"/>
      <c r="E40" s="47"/>
    </row>
    <row r="41" spans="1:5" s="13" customFormat="1" ht="16.5">
      <c r="A41" s="15" t="s">
        <v>35</v>
      </c>
      <c r="B41" s="16">
        <v>219</v>
      </c>
      <c r="C41" s="16"/>
      <c r="D41" s="47"/>
      <c r="E41" s="47"/>
    </row>
    <row r="42" spans="1:5" s="13" customFormat="1" ht="16.5">
      <c r="A42" s="17" t="s">
        <v>36</v>
      </c>
      <c r="B42" s="18">
        <v>220</v>
      </c>
      <c r="C42" s="18"/>
      <c r="D42" s="48">
        <f>D43+D46+D49+D52</f>
        <v>413790448261</v>
      </c>
      <c r="E42" s="48">
        <f>E43+E46+E49+E52</f>
        <v>405251549428</v>
      </c>
    </row>
    <row r="43" spans="1:5" s="13" customFormat="1" ht="16.5">
      <c r="A43" s="15" t="s">
        <v>37</v>
      </c>
      <c r="B43" s="16">
        <v>221</v>
      </c>
      <c r="C43" s="16" t="s">
        <v>38</v>
      </c>
      <c r="D43" s="47">
        <f>D44+D45</f>
        <v>339362420328</v>
      </c>
      <c r="E43" s="47">
        <f>E44+E45</f>
        <v>255523389501</v>
      </c>
    </row>
    <row r="44" spans="1:5" s="13" customFormat="1" ht="16.5">
      <c r="A44" s="15" t="s">
        <v>39</v>
      </c>
      <c r="B44" s="16">
        <v>222</v>
      </c>
      <c r="C44" s="16"/>
      <c r="D44" s="47">
        <v>432319526179</v>
      </c>
      <c r="E44" s="47">
        <v>339851834346</v>
      </c>
    </row>
    <row r="45" spans="1:5" s="13" customFormat="1" ht="16.5">
      <c r="A45" s="15" t="s">
        <v>40</v>
      </c>
      <c r="B45" s="16">
        <v>223</v>
      </c>
      <c r="C45" s="16"/>
      <c r="D45" s="47">
        <v>-92957105851</v>
      </c>
      <c r="E45" s="47">
        <v>-84328444845</v>
      </c>
    </row>
    <row r="46" spans="1:5" s="13" customFormat="1" ht="17.25" thickBot="1">
      <c r="A46" s="88" t="s">
        <v>41</v>
      </c>
      <c r="B46" s="38">
        <v>224</v>
      </c>
      <c r="C46" s="38" t="s">
        <v>42</v>
      </c>
      <c r="D46" s="89">
        <f>D47+D48</f>
        <v>0</v>
      </c>
      <c r="E46" s="89">
        <f>E47+E48</f>
        <v>0</v>
      </c>
    </row>
    <row r="47" spans="1:5" s="13" customFormat="1" ht="17.25" thickTop="1">
      <c r="A47" s="76" t="s">
        <v>39</v>
      </c>
      <c r="B47" s="82">
        <v>225</v>
      </c>
      <c r="C47" s="82"/>
      <c r="D47" s="79"/>
      <c r="E47" s="79"/>
    </row>
    <row r="48" spans="1:5" s="13" customFormat="1" ht="16.5">
      <c r="A48" s="15" t="s">
        <v>40</v>
      </c>
      <c r="B48" s="24">
        <v>226</v>
      </c>
      <c r="C48" s="24"/>
      <c r="D48" s="47"/>
      <c r="E48" s="47"/>
    </row>
    <row r="49" spans="1:5" s="13" customFormat="1" ht="16.5">
      <c r="A49" s="15" t="s">
        <v>43</v>
      </c>
      <c r="B49" s="24">
        <v>227</v>
      </c>
      <c r="C49" s="24" t="s">
        <v>44</v>
      </c>
      <c r="D49" s="47">
        <f>D50+D51</f>
        <v>72768758077</v>
      </c>
      <c r="E49" s="47">
        <f>E50+E51</f>
        <v>73166086766</v>
      </c>
    </row>
    <row r="50" spans="1:5" s="13" customFormat="1" ht="16.5">
      <c r="A50" s="15" t="s">
        <v>39</v>
      </c>
      <c r="B50" s="16">
        <v>228</v>
      </c>
      <c r="C50" s="16"/>
      <c r="D50" s="47">
        <v>79246404441</v>
      </c>
      <c r="E50" s="47">
        <v>79246404441</v>
      </c>
    </row>
    <row r="51" spans="1:5" s="13" customFormat="1" ht="16.5">
      <c r="A51" s="15" t="s">
        <v>40</v>
      </c>
      <c r="B51" s="16">
        <v>229</v>
      </c>
      <c r="C51" s="16"/>
      <c r="D51" s="47">
        <v>-6477646364</v>
      </c>
      <c r="E51" s="47">
        <v>-6080317675</v>
      </c>
    </row>
    <row r="52" spans="1:5" s="13" customFormat="1" ht="16.5">
      <c r="A52" s="15" t="s">
        <v>45</v>
      </c>
      <c r="B52" s="16">
        <v>230</v>
      </c>
      <c r="C52" s="16" t="s">
        <v>46</v>
      </c>
      <c r="D52" s="47">
        <v>1659269856</v>
      </c>
      <c r="E52" s="47">
        <v>76562073161</v>
      </c>
    </row>
    <row r="53" spans="1:5" s="13" customFormat="1" ht="16.5">
      <c r="A53" s="17" t="s">
        <v>47</v>
      </c>
      <c r="B53" s="18">
        <v>240</v>
      </c>
      <c r="C53" s="16" t="s">
        <v>48</v>
      </c>
      <c r="D53" s="47">
        <f>SUM(D54:D55)</f>
        <v>0</v>
      </c>
      <c r="E53" s="47">
        <f>SUM(E54:E55)</f>
        <v>0</v>
      </c>
    </row>
    <row r="54" spans="1:5" s="13" customFormat="1" ht="16.5">
      <c r="A54" s="15" t="s">
        <v>39</v>
      </c>
      <c r="B54" s="16">
        <v>241</v>
      </c>
      <c r="C54" s="18"/>
      <c r="D54" s="48"/>
      <c r="E54" s="48"/>
    </row>
    <row r="55" spans="1:5" s="13" customFormat="1" ht="16.5">
      <c r="A55" s="15" t="s">
        <v>40</v>
      </c>
      <c r="B55" s="16">
        <v>242</v>
      </c>
      <c r="C55" s="16"/>
      <c r="D55" s="47"/>
      <c r="E55" s="47"/>
    </row>
    <row r="56" spans="1:5" s="13" customFormat="1" ht="16.5">
      <c r="A56" s="49" t="s">
        <v>49</v>
      </c>
      <c r="B56" s="18">
        <v>250</v>
      </c>
      <c r="C56" s="16"/>
      <c r="D56" s="48">
        <f>SUM(D57:D60)</f>
        <v>2258600000</v>
      </c>
      <c r="E56" s="48">
        <f>SUM(E57:E60)</f>
        <v>0</v>
      </c>
    </row>
    <row r="57" spans="1:5" s="13" customFormat="1" ht="16.5">
      <c r="A57" s="15" t="s">
        <v>50</v>
      </c>
      <c r="B57" s="16">
        <v>251</v>
      </c>
      <c r="C57" s="18"/>
      <c r="D57" s="48"/>
      <c r="E57" s="48"/>
    </row>
    <row r="58" spans="1:5" s="13" customFormat="1" ht="16.5">
      <c r="A58" s="15" t="s">
        <v>51</v>
      </c>
      <c r="B58" s="16">
        <v>252</v>
      </c>
      <c r="C58" s="16"/>
      <c r="D58" s="47"/>
      <c r="E58" s="47"/>
    </row>
    <row r="59" spans="1:5" s="13" customFormat="1" ht="16.5">
      <c r="A59" s="15" t="s">
        <v>52</v>
      </c>
      <c r="B59" s="16">
        <v>258</v>
      </c>
      <c r="C59" s="16" t="s">
        <v>53</v>
      </c>
      <c r="D59" s="47">
        <v>2258600000</v>
      </c>
      <c r="E59" s="47"/>
    </row>
    <row r="60" spans="1:5" s="13" customFormat="1" ht="33">
      <c r="A60" s="15" t="s">
        <v>54</v>
      </c>
      <c r="B60" s="16">
        <v>259</v>
      </c>
      <c r="C60" s="16"/>
      <c r="D60" s="47"/>
      <c r="E60" s="47"/>
    </row>
    <row r="61" spans="1:5" s="13" customFormat="1" ht="16.5">
      <c r="A61" s="17" t="s">
        <v>55</v>
      </c>
      <c r="B61" s="18">
        <v>260</v>
      </c>
      <c r="C61" s="16"/>
      <c r="D61" s="48">
        <f>SUM(D62:D64)</f>
        <v>10026540953</v>
      </c>
      <c r="E61" s="48">
        <f>SUM(E62:E64)</f>
        <v>12569694654</v>
      </c>
    </row>
    <row r="62" spans="1:5" s="13" customFormat="1" ht="16.5">
      <c r="A62" s="15" t="s">
        <v>56</v>
      </c>
      <c r="B62" s="16">
        <v>261</v>
      </c>
      <c r="C62" s="16" t="s">
        <v>57</v>
      </c>
      <c r="D62" s="47">
        <v>10026540953</v>
      </c>
      <c r="E62" s="47">
        <v>12569694654</v>
      </c>
    </row>
    <row r="63" spans="1:5" s="13" customFormat="1" ht="16.5">
      <c r="A63" s="15" t="s">
        <v>58</v>
      </c>
      <c r="B63" s="16">
        <v>262</v>
      </c>
      <c r="C63" s="16" t="s">
        <v>59</v>
      </c>
      <c r="D63" s="47"/>
      <c r="E63" s="47"/>
    </row>
    <row r="64" spans="1:5" s="13" customFormat="1" ht="17.25" thickBot="1">
      <c r="A64" s="15" t="s">
        <v>60</v>
      </c>
      <c r="B64" s="16">
        <v>268</v>
      </c>
      <c r="C64" s="16"/>
      <c r="D64" s="46"/>
      <c r="E64" s="46"/>
    </row>
    <row r="65" spans="1:5" s="13" customFormat="1" ht="16.5">
      <c r="A65" s="50"/>
      <c r="B65" s="44"/>
      <c r="C65" s="51"/>
      <c r="D65" s="52"/>
      <c r="E65" s="52"/>
    </row>
    <row r="66" spans="1:5" s="13" customFormat="1" ht="16.5">
      <c r="A66" s="53" t="s">
        <v>61</v>
      </c>
      <c r="B66" s="18">
        <v>270</v>
      </c>
      <c r="C66" s="22"/>
      <c r="D66" s="48">
        <f>D10+D35</f>
        <v>490197283032</v>
      </c>
      <c r="E66" s="48">
        <f>E10+E35</f>
        <v>538394058891</v>
      </c>
    </row>
    <row r="67" spans="1:5" s="13" customFormat="1" ht="17.25" thickBot="1">
      <c r="A67" s="87"/>
      <c r="B67" s="25"/>
      <c r="C67" s="25"/>
      <c r="D67" s="55"/>
      <c r="E67" s="55"/>
    </row>
    <row r="68" spans="1:5" s="13" customFormat="1" ht="16.5">
      <c r="A68" s="86" t="s">
        <v>62</v>
      </c>
      <c r="B68" s="24"/>
      <c r="C68" s="24"/>
      <c r="D68" s="47"/>
      <c r="E68" s="47"/>
    </row>
    <row r="69" spans="1:5" s="13" customFormat="1" ht="16.5">
      <c r="A69" s="17"/>
      <c r="B69" s="18"/>
      <c r="C69" s="22"/>
      <c r="D69" s="48"/>
      <c r="E69" s="48"/>
    </row>
    <row r="70" spans="1:5" s="13" customFormat="1" ht="16.5">
      <c r="A70" s="17" t="s">
        <v>63</v>
      </c>
      <c r="B70" s="18">
        <v>300</v>
      </c>
      <c r="C70" s="22"/>
      <c r="D70" s="48">
        <f>D71+D84</f>
        <v>179362569955</v>
      </c>
      <c r="E70" s="48">
        <f>E71+E84</f>
        <v>200305740164</v>
      </c>
    </row>
    <row r="71" spans="1:5" s="13" customFormat="1" ht="16.5">
      <c r="A71" s="17" t="s">
        <v>64</v>
      </c>
      <c r="B71" s="18">
        <v>310</v>
      </c>
      <c r="C71" s="18"/>
      <c r="D71" s="48">
        <f>SUM(D72:D83)</f>
        <v>41614951605</v>
      </c>
      <c r="E71" s="48">
        <f>SUM(E72:E83)</f>
        <v>62558121814</v>
      </c>
    </row>
    <row r="72" spans="1:5" s="13" customFormat="1" ht="16.5">
      <c r="A72" s="15" t="s">
        <v>65</v>
      </c>
      <c r="B72" s="16">
        <v>311</v>
      </c>
      <c r="C72" s="16" t="s">
        <v>66</v>
      </c>
      <c r="D72" s="47">
        <v>21486480096</v>
      </c>
      <c r="E72" s="47">
        <v>30804780096</v>
      </c>
    </row>
    <row r="73" spans="1:5" s="13" customFormat="1" ht="16.5">
      <c r="A73" s="15" t="s">
        <v>67</v>
      </c>
      <c r="B73" s="16">
        <v>312</v>
      </c>
      <c r="C73" s="16"/>
      <c r="D73" s="47">
        <v>801430507</v>
      </c>
      <c r="E73" s="47">
        <v>19965205320</v>
      </c>
    </row>
    <row r="74" spans="1:5" s="13" customFormat="1" ht="16.5">
      <c r="A74" s="15" t="s">
        <v>68</v>
      </c>
      <c r="B74" s="16">
        <v>313</v>
      </c>
      <c r="C74" s="16"/>
      <c r="D74" s="47">
        <v>5508471117</v>
      </c>
      <c r="E74" s="47">
        <v>1757975018</v>
      </c>
    </row>
    <row r="75" spans="1:5" s="13" customFormat="1" ht="16.5">
      <c r="A75" s="15" t="s">
        <v>69</v>
      </c>
      <c r="B75" s="16">
        <v>314</v>
      </c>
      <c r="C75" s="16" t="s">
        <v>70</v>
      </c>
      <c r="D75" s="47">
        <v>1256409896</v>
      </c>
      <c r="E75" s="47">
        <v>651214613</v>
      </c>
    </row>
    <row r="76" spans="1:5" s="13" customFormat="1" ht="16.5">
      <c r="A76" s="15" t="s">
        <v>71</v>
      </c>
      <c r="B76" s="16">
        <v>315</v>
      </c>
      <c r="C76" s="16"/>
      <c r="D76" s="47">
        <v>180006503</v>
      </c>
      <c r="E76" s="47">
        <v>188079305</v>
      </c>
    </row>
    <row r="77" spans="1:5" s="13" customFormat="1" ht="16.5">
      <c r="A77" s="15" t="s">
        <v>72</v>
      </c>
      <c r="B77" s="16">
        <v>316</v>
      </c>
      <c r="C77" s="16" t="s">
        <v>73</v>
      </c>
      <c r="D77" s="47">
        <v>5150932708</v>
      </c>
      <c r="E77" s="47">
        <v>2767099536</v>
      </c>
    </row>
    <row r="78" spans="1:5" s="13" customFormat="1" ht="16.5">
      <c r="A78" s="15" t="s">
        <v>74</v>
      </c>
      <c r="B78" s="16">
        <v>317</v>
      </c>
      <c r="C78" s="16"/>
      <c r="D78" s="47"/>
      <c r="E78" s="47"/>
    </row>
    <row r="79" spans="1:5" s="13" customFormat="1" ht="33">
      <c r="A79" s="15" t="s">
        <v>75</v>
      </c>
      <c r="B79" s="16">
        <v>318</v>
      </c>
      <c r="C79" s="16"/>
      <c r="D79" s="47"/>
      <c r="E79" s="47"/>
    </row>
    <row r="80" spans="1:5" s="13" customFormat="1" ht="22.5" customHeight="1">
      <c r="A80" s="15" t="s">
        <v>76</v>
      </c>
      <c r="B80" s="16">
        <v>319</v>
      </c>
      <c r="C80" s="16" t="s">
        <v>77</v>
      </c>
      <c r="D80" s="47">
        <v>5489016196</v>
      </c>
      <c r="E80" s="47">
        <v>5196006373</v>
      </c>
    </row>
    <row r="81" spans="1:5" s="13" customFormat="1" ht="16.5">
      <c r="A81" s="15" t="s">
        <v>78</v>
      </c>
      <c r="B81" s="16">
        <v>320</v>
      </c>
      <c r="C81" s="18"/>
      <c r="D81" s="47"/>
      <c r="E81" s="47"/>
    </row>
    <row r="82" spans="1:5" s="13" customFormat="1" ht="16.5">
      <c r="A82" s="15" t="s">
        <v>168</v>
      </c>
      <c r="B82" s="16">
        <v>323</v>
      </c>
      <c r="C82" s="18"/>
      <c r="D82" s="47">
        <v>1742204582</v>
      </c>
      <c r="E82" s="47">
        <v>1227761553</v>
      </c>
    </row>
    <row r="83" spans="1:5" s="13" customFormat="1" ht="21" customHeight="1">
      <c r="A83" s="15" t="s">
        <v>169</v>
      </c>
      <c r="B83" s="16">
        <v>327</v>
      </c>
      <c r="C83" s="18"/>
      <c r="D83" s="47"/>
      <c r="E83" s="47"/>
    </row>
    <row r="84" spans="1:5" s="13" customFormat="1" ht="16.5">
      <c r="A84" s="17" t="s">
        <v>79</v>
      </c>
      <c r="B84" s="18">
        <v>330</v>
      </c>
      <c r="C84" s="18"/>
      <c r="D84" s="48">
        <f>SUM(D85:D93)</f>
        <v>137747618350</v>
      </c>
      <c r="E84" s="48">
        <f>SUM(E85:E93)</f>
        <v>137747618350</v>
      </c>
    </row>
    <row r="85" spans="1:5" s="13" customFormat="1" ht="16.5">
      <c r="A85" s="15" t="s">
        <v>80</v>
      </c>
      <c r="B85" s="16">
        <v>331</v>
      </c>
      <c r="C85" s="16"/>
      <c r="D85" s="47"/>
      <c r="E85" s="47"/>
    </row>
    <row r="86" spans="1:5" s="13" customFormat="1" ht="16.5">
      <c r="A86" s="15" t="s">
        <v>81</v>
      </c>
      <c r="B86" s="16">
        <v>332</v>
      </c>
      <c r="C86" s="16" t="s">
        <v>82</v>
      </c>
      <c r="D86" s="47"/>
      <c r="E86" s="47"/>
    </row>
    <row r="87" spans="1:5" s="13" customFormat="1" ht="16.5">
      <c r="A87" s="15" t="s">
        <v>83</v>
      </c>
      <c r="B87" s="16">
        <v>333</v>
      </c>
      <c r="C87" s="16"/>
      <c r="D87" s="47"/>
      <c r="E87" s="47"/>
    </row>
    <row r="88" spans="1:5" s="13" customFormat="1" ht="16.5">
      <c r="A88" s="15" t="s">
        <v>84</v>
      </c>
      <c r="B88" s="16">
        <v>334</v>
      </c>
      <c r="C88" s="16" t="s">
        <v>85</v>
      </c>
      <c r="D88" s="47">
        <v>137739025350</v>
      </c>
      <c r="E88" s="47">
        <v>137739025350</v>
      </c>
    </row>
    <row r="89" spans="1:5" s="13" customFormat="1" ht="16.5">
      <c r="A89" s="15" t="s">
        <v>86</v>
      </c>
      <c r="B89" s="16">
        <v>335</v>
      </c>
      <c r="C89" s="16" t="s">
        <v>59</v>
      </c>
      <c r="D89" s="47"/>
      <c r="E89" s="47"/>
    </row>
    <row r="90" spans="1:5" s="13" customFormat="1" ht="16.5">
      <c r="A90" s="15" t="s">
        <v>87</v>
      </c>
      <c r="B90" s="16">
        <v>336</v>
      </c>
      <c r="C90" s="16"/>
      <c r="D90" s="47">
        <v>8593000</v>
      </c>
      <c r="E90" s="47">
        <v>8593000</v>
      </c>
    </row>
    <row r="91" spans="1:5" s="13" customFormat="1" ht="16.5">
      <c r="A91" s="15" t="s">
        <v>88</v>
      </c>
      <c r="B91" s="16">
        <v>337</v>
      </c>
      <c r="C91" s="16"/>
      <c r="D91" s="47"/>
      <c r="E91" s="47"/>
    </row>
    <row r="92" spans="1:5" s="13" customFormat="1" ht="16.5">
      <c r="A92" s="15" t="s">
        <v>170</v>
      </c>
      <c r="B92" s="16">
        <v>338</v>
      </c>
      <c r="C92" s="16"/>
      <c r="D92" s="47"/>
      <c r="E92" s="47"/>
    </row>
    <row r="93" spans="1:5" s="13" customFormat="1" ht="16.5">
      <c r="A93" s="15" t="s">
        <v>171</v>
      </c>
      <c r="B93" s="16">
        <v>339</v>
      </c>
      <c r="C93" s="22"/>
      <c r="D93" s="47"/>
      <c r="E93" s="47"/>
    </row>
    <row r="94" spans="1:5" s="13" customFormat="1" ht="17.25" thickBot="1">
      <c r="A94" s="37"/>
      <c r="B94" s="54"/>
      <c r="C94" s="39"/>
      <c r="D94" s="75"/>
      <c r="E94" s="75"/>
    </row>
    <row r="95" spans="1:5" s="13" customFormat="1" ht="17.25" thickTop="1">
      <c r="A95" s="90" t="s">
        <v>89</v>
      </c>
      <c r="B95" s="91">
        <v>400</v>
      </c>
      <c r="C95" s="83"/>
      <c r="D95" s="92">
        <f>D96+D109</f>
        <v>310834713077</v>
      </c>
      <c r="E95" s="92">
        <f>E96+E109</f>
        <v>338088318727</v>
      </c>
    </row>
    <row r="96" spans="1:5" s="13" customFormat="1" ht="16.5">
      <c r="A96" s="17" t="s">
        <v>90</v>
      </c>
      <c r="B96" s="18">
        <v>410</v>
      </c>
      <c r="C96" s="16" t="s">
        <v>91</v>
      </c>
      <c r="D96" s="48">
        <f>SUM(D97:D108)</f>
        <v>310834713077</v>
      </c>
      <c r="E96" s="48">
        <f>SUM(E97:E108)</f>
        <v>338088318727</v>
      </c>
    </row>
    <row r="97" spans="1:5" s="13" customFormat="1" ht="16.5">
      <c r="A97" s="15" t="s">
        <v>92</v>
      </c>
      <c r="B97" s="16">
        <v>411</v>
      </c>
      <c r="C97" s="16"/>
      <c r="D97" s="47">
        <v>240000000000</v>
      </c>
      <c r="E97" s="47">
        <v>240000000000</v>
      </c>
    </row>
    <row r="98" spans="1:5" s="13" customFormat="1" ht="16.5">
      <c r="A98" s="15" t="s">
        <v>93</v>
      </c>
      <c r="B98" s="16">
        <v>412</v>
      </c>
      <c r="C98" s="16"/>
      <c r="D98" s="47">
        <v>15723448000</v>
      </c>
      <c r="E98" s="47">
        <v>15723448000</v>
      </c>
    </row>
    <row r="99" spans="1:5" s="13" customFormat="1" ht="16.5">
      <c r="A99" s="15" t="s">
        <v>94</v>
      </c>
      <c r="B99" s="24">
        <v>413</v>
      </c>
      <c r="C99" s="24"/>
      <c r="D99" s="47"/>
      <c r="E99" s="47"/>
    </row>
    <row r="100" spans="1:5" s="13" customFormat="1" ht="16.5">
      <c r="A100" s="15" t="s">
        <v>95</v>
      </c>
      <c r="B100" s="24">
        <v>414</v>
      </c>
      <c r="C100" s="24"/>
      <c r="D100" s="47"/>
      <c r="E100" s="47"/>
    </row>
    <row r="101" spans="1:5" s="13" customFormat="1" ht="16.5">
      <c r="A101" s="15" t="s">
        <v>96</v>
      </c>
      <c r="B101" s="24">
        <v>415</v>
      </c>
      <c r="C101" s="24"/>
      <c r="D101" s="47"/>
      <c r="E101" s="47"/>
    </row>
    <row r="102" spans="1:5" s="13" customFormat="1" ht="16.5">
      <c r="A102" s="15" t="s">
        <v>97</v>
      </c>
      <c r="B102" s="24">
        <v>416</v>
      </c>
      <c r="C102" s="24"/>
      <c r="D102" s="47">
        <v>-1147594085</v>
      </c>
      <c r="E102" s="47">
        <v>-1721391127</v>
      </c>
    </row>
    <row r="103" spans="1:5" s="13" customFormat="1" ht="16.5">
      <c r="A103" s="15" t="s">
        <v>98</v>
      </c>
      <c r="B103" s="24">
        <v>417</v>
      </c>
      <c r="C103" s="24"/>
      <c r="D103" s="47">
        <v>10117009626</v>
      </c>
      <c r="E103" s="47">
        <v>10117009626</v>
      </c>
    </row>
    <row r="104" spans="1:5" s="13" customFormat="1" ht="16.5">
      <c r="A104" s="15" t="s">
        <v>99</v>
      </c>
      <c r="B104" s="24">
        <v>418</v>
      </c>
      <c r="C104" s="24"/>
      <c r="D104" s="47">
        <v>4270244522</v>
      </c>
      <c r="E104" s="47">
        <v>4270244522</v>
      </c>
    </row>
    <row r="105" spans="1:5" s="13" customFormat="1" ht="16.5">
      <c r="A105" s="15" t="s">
        <v>100</v>
      </c>
      <c r="B105" s="16">
        <v>419</v>
      </c>
      <c r="C105" s="16"/>
      <c r="D105" s="46"/>
      <c r="E105" s="46"/>
    </row>
    <row r="106" spans="1:5" s="13" customFormat="1" ht="16.5">
      <c r="A106" s="15" t="s">
        <v>101</v>
      </c>
      <c r="B106" s="16">
        <v>420</v>
      </c>
      <c r="C106" s="16"/>
      <c r="D106" s="46">
        <v>41871605014</v>
      </c>
      <c r="E106" s="46">
        <v>69699007706</v>
      </c>
    </row>
    <row r="107" spans="1:5" s="13" customFormat="1" ht="16.5">
      <c r="A107" s="15" t="s">
        <v>102</v>
      </c>
      <c r="B107" s="16">
        <v>421</v>
      </c>
      <c r="C107" s="16"/>
      <c r="D107" s="46"/>
      <c r="E107" s="46"/>
    </row>
    <row r="108" spans="1:5" s="13" customFormat="1" ht="16.5">
      <c r="A108" s="15" t="s">
        <v>172</v>
      </c>
      <c r="B108" s="16">
        <v>422</v>
      </c>
      <c r="C108" s="16"/>
      <c r="D108" s="46"/>
      <c r="E108" s="46"/>
    </row>
    <row r="109" spans="1:5" s="13" customFormat="1" ht="16.5">
      <c r="A109" s="17" t="s">
        <v>103</v>
      </c>
      <c r="B109" s="18">
        <v>430</v>
      </c>
      <c r="C109" s="18"/>
      <c r="D109" s="45">
        <f>SUM(D110:D111)</f>
        <v>0</v>
      </c>
      <c r="E109" s="45">
        <f>SUM(E110:E111)</f>
        <v>0</v>
      </c>
    </row>
    <row r="110" spans="1:5" s="13" customFormat="1" ht="16.5">
      <c r="A110" s="15" t="s">
        <v>173</v>
      </c>
      <c r="B110" s="16">
        <v>432</v>
      </c>
      <c r="C110" s="16" t="s">
        <v>104</v>
      </c>
      <c r="D110" s="46"/>
      <c r="E110" s="46"/>
    </row>
    <row r="111" spans="1:5" s="13" customFormat="1" ht="17.25" thickBot="1">
      <c r="A111" s="15" t="s">
        <v>174</v>
      </c>
      <c r="B111" s="16">
        <v>433</v>
      </c>
      <c r="C111" s="16"/>
      <c r="D111" s="46"/>
      <c r="E111" s="46"/>
    </row>
    <row r="112" spans="1:5" s="13" customFormat="1" ht="16.5">
      <c r="A112" s="50"/>
      <c r="B112" s="44"/>
      <c r="C112" s="51"/>
      <c r="D112" s="52"/>
      <c r="E112" s="52"/>
    </row>
    <row r="113" spans="1:6" s="13" customFormat="1" ht="33.75" thickBot="1">
      <c r="A113" s="35" t="s">
        <v>105</v>
      </c>
      <c r="B113" s="26">
        <v>440</v>
      </c>
      <c r="C113" s="12"/>
      <c r="D113" s="57">
        <f>D70+D95</f>
        <v>490197283032</v>
      </c>
      <c r="E113" s="57">
        <f>E70+E95</f>
        <v>538394058891</v>
      </c>
      <c r="F113" s="58">
        <f>D66-D113</f>
        <v>0</v>
      </c>
    </row>
    <row r="114" spans="1:4" s="13" customFormat="1" ht="16.5">
      <c r="A114" s="27"/>
      <c r="D114" s="58"/>
    </row>
    <row r="115" spans="1:5" s="13" customFormat="1" ht="16.5">
      <c r="A115" s="112" t="s">
        <v>106</v>
      </c>
      <c r="B115" s="112"/>
      <c r="C115" s="112"/>
      <c r="D115" s="112"/>
      <c r="E115" s="112"/>
    </row>
    <row r="116" s="13" customFormat="1" ht="17.25" thickBot="1">
      <c r="A116" s="27"/>
    </row>
    <row r="117" spans="1:5" s="13" customFormat="1" ht="33" thickBot="1" thickTop="1">
      <c r="A117" s="29" t="s">
        <v>107</v>
      </c>
      <c r="B117" s="73"/>
      <c r="C117" s="81" t="s">
        <v>2</v>
      </c>
      <c r="D117" s="74" t="s">
        <v>153</v>
      </c>
      <c r="E117" s="78" t="s">
        <v>152</v>
      </c>
    </row>
    <row r="118" spans="1:5" s="13" customFormat="1" ht="16.5">
      <c r="A118" s="15" t="s">
        <v>108</v>
      </c>
      <c r="B118" s="16"/>
      <c r="C118" s="16">
        <v>24</v>
      </c>
      <c r="D118" s="59"/>
      <c r="E118" s="60"/>
    </row>
    <row r="119" spans="1:5" s="13" customFormat="1" ht="33">
      <c r="A119" s="15" t="s">
        <v>109</v>
      </c>
      <c r="B119" s="61"/>
      <c r="C119" s="61"/>
      <c r="D119" s="59"/>
      <c r="E119" s="60"/>
    </row>
    <row r="120" spans="1:5" s="13" customFormat="1" ht="33">
      <c r="A120" s="15" t="s">
        <v>110</v>
      </c>
      <c r="B120" s="61"/>
      <c r="C120" s="61"/>
      <c r="D120" s="59"/>
      <c r="E120" s="60"/>
    </row>
    <row r="121" spans="1:5" s="13" customFormat="1" ht="16.5">
      <c r="A121" s="15" t="s">
        <v>111</v>
      </c>
      <c r="B121" s="61"/>
      <c r="C121" s="61"/>
      <c r="D121" s="59"/>
      <c r="E121" s="60"/>
    </row>
    <row r="122" spans="1:5" s="13" customFormat="1" ht="16.5">
      <c r="A122" s="15" t="s">
        <v>112</v>
      </c>
      <c r="B122" s="62"/>
      <c r="C122" s="62"/>
      <c r="D122" s="63"/>
      <c r="E122" s="60"/>
    </row>
    <row r="123" spans="1:5" s="13" customFormat="1" ht="17.25" thickBot="1">
      <c r="A123" s="37" t="s">
        <v>113</v>
      </c>
      <c r="B123" s="64"/>
      <c r="C123" s="64"/>
      <c r="D123" s="65"/>
      <c r="E123" s="66"/>
    </row>
    <row r="124" s="13" customFormat="1" ht="17.25" thickTop="1">
      <c r="A124" s="27"/>
    </row>
    <row r="125" spans="3:5" s="13" customFormat="1" ht="16.5">
      <c r="C125" s="109" t="s">
        <v>176</v>
      </c>
      <c r="D125" s="112"/>
      <c r="E125" s="112"/>
    </row>
    <row r="126" spans="1:5" s="13" customFormat="1" ht="16.5">
      <c r="A126" s="67" t="s">
        <v>155</v>
      </c>
      <c r="B126" s="67"/>
      <c r="C126" s="113" t="s">
        <v>142</v>
      </c>
      <c r="D126" s="113"/>
      <c r="E126" s="113"/>
    </row>
    <row r="127" spans="1:5" s="13" customFormat="1" ht="16.5">
      <c r="A127" s="67"/>
      <c r="B127" s="67"/>
      <c r="C127" s="28"/>
      <c r="D127" s="28"/>
      <c r="E127" s="28"/>
    </row>
    <row r="128" spans="1:5" s="13" customFormat="1" ht="16.5">
      <c r="A128" s="67"/>
      <c r="B128" s="67"/>
      <c r="C128" s="28"/>
      <c r="D128" s="28"/>
      <c r="E128" s="28"/>
    </row>
    <row r="129" spans="1:5" s="13" customFormat="1" ht="16.5">
      <c r="A129" s="67"/>
      <c r="B129" s="67"/>
      <c r="C129" s="28"/>
      <c r="D129" s="28"/>
      <c r="E129" s="28"/>
    </row>
    <row r="130" spans="1:5" s="13" customFormat="1" ht="16.5">
      <c r="A130" s="67"/>
      <c r="B130" s="67"/>
      <c r="C130" s="28"/>
      <c r="D130" s="28"/>
      <c r="E130" s="28"/>
    </row>
    <row r="131" spans="1:5" s="13" customFormat="1" ht="25.5" customHeight="1">
      <c r="A131" s="67" t="s">
        <v>156</v>
      </c>
      <c r="B131" s="68"/>
      <c r="C131" s="113" t="s">
        <v>154</v>
      </c>
      <c r="D131" s="113"/>
      <c r="E131" s="113"/>
    </row>
    <row r="133" ht="15">
      <c r="A133" s="6"/>
    </row>
    <row r="134" ht="15">
      <c r="A134" s="6"/>
    </row>
    <row r="135" ht="15">
      <c r="A135" s="6"/>
    </row>
    <row r="136" spans="1:4" ht="15">
      <c r="A136" s="6"/>
      <c r="D136" s="7"/>
    </row>
  </sheetData>
  <mergeCells count="9">
    <mergeCell ref="A115:E115"/>
    <mergeCell ref="C125:E125"/>
    <mergeCell ref="C126:E126"/>
    <mergeCell ref="C131:E131"/>
    <mergeCell ref="A6:E6"/>
    <mergeCell ref="B1:E1"/>
    <mergeCell ref="B2:E2"/>
    <mergeCell ref="B3:E3"/>
    <mergeCell ref="A5:E5"/>
  </mergeCells>
  <printOptions horizontalCentered="1"/>
  <pageMargins left="0.41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7">
      <selection activeCell="F11" sqref="F11:F21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20.7109375" style="2" customWidth="1"/>
    <col min="5" max="5" width="19.57421875" style="2" customWidth="1"/>
    <col min="6" max="6" width="32.8515625" style="2" customWidth="1"/>
    <col min="7" max="7" width="24.00390625" style="2" customWidth="1"/>
    <col min="8" max="16384" width="9.140625" style="2" customWidth="1"/>
  </cols>
  <sheetData>
    <row r="1" spans="1:5" ht="15" customHeight="1">
      <c r="A1" s="8" t="s">
        <v>151</v>
      </c>
      <c r="B1" s="110" t="s">
        <v>147</v>
      </c>
      <c r="C1" s="110"/>
      <c r="D1" s="110"/>
      <c r="E1" s="110"/>
    </row>
    <row r="2" spans="1:5" ht="15">
      <c r="A2" s="8"/>
      <c r="B2" s="114" t="s">
        <v>145</v>
      </c>
      <c r="C2" s="114"/>
      <c r="D2" s="114"/>
      <c r="E2" s="114"/>
    </row>
    <row r="3" spans="1:5" ht="15">
      <c r="A3" s="8"/>
      <c r="B3" s="114" t="s">
        <v>146</v>
      </c>
      <c r="C3" s="114"/>
      <c r="D3" s="114"/>
      <c r="E3" s="114"/>
    </row>
    <row r="4" spans="1:5" ht="15">
      <c r="A4" s="8"/>
      <c r="B4" s="9"/>
      <c r="C4" s="114"/>
      <c r="D4" s="114"/>
      <c r="E4" s="114"/>
    </row>
    <row r="5" spans="1:5" s="13" customFormat="1" ht="16.5">
      <c r="A5" s="112" t="s">
        <v>114</v>
      </c>
      <c r="B5" s="112"/>
      <c r="C5" s="112"/>
      <c r="D5" s="112"/>
      <c r="E5" s="112"/>
    </row>
    <row r="6" spans="1:5" s="13" customFormat="1" ht="16.5">
      <c r="A6" s="109" t="s">
        <v>175</v>
      </c>
      <c r="B6" s="109"/>
      <c r="C6" s="109"/>
      <c r="D6" s="109"/>
      <c r="E6" s="109"/>
    </row>
    <row r="7" spans="1:5" s="13" customFormat="1" ht="16.5">
      <c r="A7" s="14"/>
      <c r="B7" s="14"/>
      <c r="C7" s="14"/>
      <c r="D7" s="14"/>
      <c r="E7" s="14"/>
    </row>
    <row r="8" spans="1:5" s="13" customFormat="1" ht="17.25" thickBot="1">
      <c r="A8" s="10" t="s">
        <v>115</v>
      </c>
      <c r="E8" s="10" t="s">
        <v>161</v>
      </c>
    </row>
    <row r="9" spans="1:5" s="13" customFormat="1" ht="37.5" customHeight="1" thickBot="1" thickTop="1">
      <c r="A9" s="31" t="s">
        <v>107</v>
      </c>
      <c r="B9" s="32" t="s">
        <v>143</v>
      </c>
      <c r="C9" s="32" t="s">
        <v>2</v>
      </c>
      <c r="D9" s="32" t="s">
        <v>158</v>
      </c>
      <c r="E9" s="84" t="s">
        <v>157</v>
      </c>
    </row>
    <row r="10" spans="1:5" s="13" customFormat="1" ht="17.25" thickBot="1">
      <c r="A10" s="41">
        <v>1</v>
      </c>
      <c r="B10" s="30">
        <v>2</v>
      </c>
      <c r="C10" s="30">
        <v>3</v>
      </c>
      <c r="D10" s="30">
        <v>4</v>
      </c>
      <c r="E10" s="93">
        <v>5</v>
      </c>
    </row>
    <row r="11" spans="1:6" s="13" customFormat="1" ht="17.25" thickTop="1">
      <c r="A11" s="15" t="s">
        <v>116</v>
      </c>
      <c r="B11" s="33" t="s">
        <v>148</v>
      </c>
      <c r="C11" s="24" t="s">
        <v>117</v>
      </c>
      <c r="D11" s="34">
        <v>40985537794</v>
      </c>
      <c r="E11" s="34">
        <v>36922410299</v>
      </c>
      <c r="F11" s="58"/>
    </row>
    <row r="12" spans="1:5" s="13" customFormat="1" ht="16.5">
      <c r="A12" s="15" t="s">
        <v>118</v>
      </c>
      <c r="B12" s="33" t="s">
        <v>149</v>
      </c>
      <c r="C12" s="24"/>
      <c r="D12" s="34"/>
      <c r="E12" s="34"/>
    </row>
    <row r="13" spans="1:5" s="19" customFormat="1" ht="33">
      <c r="A13" s="17" t="s">
        <v>119</v>
      </c>
      <c r="B13" s="22">
        <v>10</v>
      </c>
      <c r="C13" s="22"/>
      <c r="D13" s="23">
        <f>D11-D12</f>
        <v>40985537794</v>
      </c>
      <c r="E13" s="23">
        <f>E11-E12</f>
        <v>36922410299</v>
      </c>
    </row>
    <row r="14" spans="1:6" s="13" customFormat="1" ht="16.5">
      <c r="A14" s="15" t="s">
        <v>120</v>
      </c>
      <c r="B14" s="24">
        <v>11</v>
      </c>
      <c r="C14" s="24" t="s">
        <v>121</v>
      </c>
      <c r="D14" s="34">
        <v>19250754075</v>
      </c>
      <c r="E14" s="34">
        <f>14543544887+2000000000</f>
        <v>16543544887</v>
      </c>
      <c r="F14" s="58"/>
    </row>
    <row r="15" spans="1:5" s="19" customFormat="1" ht="33">
      <c r="A15" s="17" t="s">
        <v>122</v>
      </c>
      <c r="B15" s="22">
        <v>20</v>
      </c>
      <c r="C15" s="22"/>
      <c r="D15" s="23">
        <f>D13-D14</f>
        <v>21734783719</v>
      </c>
      <c r="E15" s="23">
        <f>E13-E14</f>
        <v>20378865412</v>
      </c>
    </row>
    <row r="16" spans="1:6" s="13" customFormat="1" ht="16.5">
      <c r="A16" s="15" t="s">
        <v>123</v>
      </c>
      <c r="B16" s="24">
        <v>21</v>
      </c>
      <c r="C16" s="24" t="s">
        <v>124</v>
      </c>
      <c r="D16" s="34">
        <v>1026540112</v>
      </c>
      <c r="E16" s="34">
        <v>1162432922</v>
      </c>
      <c r="F16" s="58"/>
    </row>
    <row r="17" spans="1:6" s="13" customFormat="1" ht="16.5">
      <c r="A17" s="15" t="s">
        <v>125</v>
      </c>
      <c r="B17" s="24">
        <v>22</v>
      </c>
      <c r="C17" s="24" t="s">
        <v>126</v>
      </c>
      <c r="D17" s="77">
        <v>3977426254</v>
      </c>
      <c r="E17" s="77">
        <v>4500345229</v>
      </c>
      <c r="F17" s="58"/>
    </row>
    <row r="18" spans="1:5" s="21" customFormat="1" ht="16.5">
      <c r="A18" s="20" t="s">
        <v>159</v>
      </c>
      <c r="B18" s="36">
        <v>23</v>
      </c>
      <c r="C18" s="36"/>
      <c r="D18" s="77">
        <v>3366377194</v>
      </c>
      <c r="E18" s="77">
        <v>3920285506</v>
      </c>
    </row>
    <row r="19" spans="1:5" s="13" customFormat="1" ht="16.5">
      <c r="A19" s="15" t="s">
        <v>127</v>
      </c>
      <c r="B19" s="24">
        <v>24</v>
      </c>
      <c r="C19" s="24"/>
      <c r="D19" s="34"/>
      <c r="E19" s="34"/>
    </row>
    <row r="20" spans="1:6" s="13" customFormat="1" ht="16.5">
      <c r="A20" s="15" t="s">
        <v>128</v>
      </c>
      <c r="B20" s="24">
        <v>25</v>
      </c>
      <c r="C20" s="24"/>
      <c r="D20" s="34">
        <v>1315036998</v>
      </c>
      <c r="E20" s="34">
        <v>1443437654</v>
      </c>
      <c r="F20" s="58"/>
    </row>
    <row r="21" spans="1:6" s="19" customFormat="1" ht="18.75" customHeight="1">
      <c r="A21" s="17" t="s">
        <v>129</v>
      </c>
      <c r="B21" s="115">
        <v>30</v>
      </c>
      <c r="C21" s="115"/>
      <c r="D21" s="116">
        <f>D15+D16-D17-D20</f>
        <v>17468860579</v>
      </c>
      <c r="E21" s="116">
        <f>E15+E16-E17-E20</f>
        <v>15597515451</v>
      </c>
      <c r="F21" s="97"/>
    </row>
    <row r="22" spans="1:5" s="19" customFormat="1" ht="16.5">
      <c r="A22" s="17" t="s">
        <v>130</v>
      </c>
      <c r="B22" s="115"/>
      <c r="C22" s="115"/>
      <c r="D22" s="116"/>
      <c r="E22" s="116"/>
    </row>
    <row r="23" spans="1:5" s="13" customFormat="1" ht="16.5">
      <c r="A23" s="15" t="s">
        <v>131</v>
      </c>
      <c r="B23" s="24">
        <v>31</v>
      </c>
      <c r="C23" s="24"/>
      <c r="D23" s="34"/>
      <c r="E23" s="34"/>
    </row>
    <row r="24" spans="1:5" s="13" customFormat="1" ht="16.5">
      <c r="A24" s="15" t="s">
        <v>132</v>
      </c>
      <c r="B24" s="24">
        <v>32</v>
      </c>
      <c r="C24" s="24"/>
      <c r="D24" s="23"/>
      <c r="E24" s="23"/>
    </row>
    <row r="25" spans="1:5" s="13" customFormat="1" ht="16.5">
      <c r="A25" s="15" t="s">
        <v>133</v>
      </c>
      <c r="B25" s="24">
        <v>40</v>
      </c>
      <c r="C25" s="24"/>
      <c r="D25" s="23">
        <f>D23-D24</f>
        <v>0</v>
      </c>
      <c r="E25" s="23">
        <f>E23-E24</f>
        <v>0</v>
      </c>
    </row>
    <row r="26" spans="1:5" s="19" customFormat="1" ht="16.5">
      <c r="A26" s="17" t="s">
        <v>134</v>
      </c>
      <c r="B26" s="115">
        <v>50</v>
      </c>
      <c r="C26" s="115"/>
      <c r="D26" s="116">
        <f>D21+D25</f>
        <v>17468860579</v>
      </c>
      <c r="E26" s="116">
        <f>E21+E25</f>
        <v>15597515451</v>
      </c>
    </row>
    <row r="27" spans="1:7" s="19" customFormat="1" ht="16.5">
      <c r="A27" s="17" t="s">
        <v>135</v>
      </c>
      <c r="B27" s="115"/>
      <c r="C27" s="115"/>
      <c r="D27" s="116"/>
      <c r="E27" s="116"/>
      <c r="G27" s="95"/>
    </row>
    <row r="28" spans="1:7" s="13" customFormat="1" ht="16.5">
      <c r="A28" s="15" t="s">
        <v>136</v>
      </c>
      <c r="B28" s="24">
        <v>51</v>
      </c>
      <c r="C28" s="24" t="s">
        <v>138</v>
      </c>
      <c r="D28" s="23">
        <f>(D26*20%*50%)-(D26*20%*50%*30%)</f>
        <v>1222820240.5300002</v>
      </c>
      <c r="E28" s="23">
        <f>E26*20%*50%</f>
        <v>1559751545.1000001</v>
      </c>
      <c r="G28" s="96"/>
    </row>
    <row r="29" spans="1:7" s="13" customFormat="1" ht="16.5">
      <c r="A29" s="15" t="s">
        <v>137</v>
      </c>
      <c r="B29" s="24">
        <v>52</v>
      </c>
      <c r="C29" s="24" t="s">
        <v>138</v>
      </c>
      <c r="D29" s="23"/>
      <c r="E29" s="23"/>
      <c r="G29" s="58"/>
    </row>
    <row r="30" spans="1:7" s="19" customFormat="1" ht="33">
      <c r="A30" s="17" t="s">
        <v>160</v>
      </c>
      <c r="B30" s="24">
        <v>60</v>
      </c>
      <c r="C30" s="24"/>
      <c r="D30" s="23">
        <f>D26-D28-D29</f>
        <v>16246040338.47</v>
      </c>
      <c r="E30" s="23">
        <f>E26-E28-E29</f>
        <v>14037763905.9</v>
      </c>
      <c r="G30" s="94"/>
    </row>
    <row r="31" spans="1:5" s="13" customFormat="1" ht="17.25" thickBot="1">
      <c r="A31" s="37" t="s">
        <v>139</v>
      </c>
      <c r="B31" s="38">
        <v>70</v>
      </c>
      <c r="C31" s="39"/>
      <c r="D31" s="40">
        <f>D30/24000000</f>
        <v>676.91834743625</v>
      </c>
      <c r="E31" s="40">
        <f>E30/24000000</f>
        <v>584.9068294125</v>
      </c>
    </row>
    <row r="32" spans="1:5" s="13" customFormat="1" ht="27.75" customHeight="1" thickTop="1">
      <c r="A32" s="27" t="s">
        <v>140</v>
      </c>
      <c r="C32" s="117" t="s">
        <v>176</v>
      </c>
      <c r="D32" s="117"/>
      <c r="E32" s="117"/>
    </row>
    <row r="33" spans="1:5" s="13" customFormat="1" ht="15" customHeight="1">
      <c r="A33" s="28" t="s">
        <v>141</v>
      </c>
      <c r="B33" s="28"/>
      <c r="C33" s="113" t="s">
        <v>142</v>
      </c>
      <c r="D33" s="113"/>
      <c r="E33" s="113"/>
    </row>
    <row r="34" spans="1:5" ht="25.5" customHeight="1">
      <c r="A34" s="4"/>
      <c r="B34" s="114"/>
      <c r="C34" s="114"/>
      <c r="D34" s="114"/>
      <c r="E34" s="114"/>
    </row>
    <row r="36" ht="15">
      <c r="A36" s="1"/>
    </row>
    <row r="38" spans="1:5" s="5" customFormat="1" ht="15" customHeight="1">
      <c r="A38" s="5" t="s">
        <v>162</v>
      </c>
      <c r="C38" s="118" t="s">
        <v>154</v>
      </c>
      <c r="D38" s="118"/>
      <c r="E38" s="118"/>
    </row>
    <row r="42" ht="15">
      <c r="D42" s="11"/>
    </row>
    <row r="44" ht="15">
      <c r="D44" s="7"/>
    </row>
  </sheetData>
  <mergeCells count="19">
    <mergeCell ref="C38:E38"/>
    <mergeCell ref="B26:B27"/>
    <mergeCell ref="C26:C27"/>
    <mergeCell ref="D26:D27"/>
    <mergeCell ref="E26:E27"/>
    <mergeCell ref="C4:E4"/>
    <mergeCell ref="B1:E1"/>
    <mergeCell ref="B2:E2"/>
    <mergeCell ref="B3:E3"/>
    <mergeCell ref="A5:E5"/>
    <mergeCell ref="A6:E6"/>
    <mergeCell ref="D34:E34"/>
    <mergeCell ref="B34:C34"/>
    <mergeCell ref="B21:B22"/>
    <mergeCell ref="C21:C22"/>
    <mergeCell ref="D21:D22"/>
    <mergeCell ref="E21:E22"/>
    <mergeCell ref="C32:E32"/>
    <mergeCell ref="C33:E33"/>
  </mergeCells>
  <printOptions horizontalCentered="1"/>
  <pageMargins left="0.17" right="0.18" top="0.72" bottom="1" header="0.5" footer="0.36"/>
  <pageSetup firstPageNumber="4" useFirstPageNumber="1" horizontalDpi="600" verticalDpi="600" orientation="portrait" paperSize="9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B17" sqref="B17"/>
    </sheetView>
  </sheetViews>
  <sheetFormatPr defaultColWidth="9.140625" defaultRowHeight="15"/>
  <cols>
    <col min="1" max="1" width="8.7109375" style="0" bestFit="1" customWidth="1"/>
    <col min="2" max="2" width="79.00390625" style="0" bestFit="1" customWidth="1"/>
    <col min="3" max="4" width="13.140625" style="0" bestFit="1" customWidth="1"/>
    <col min="5" max="6" width="12.140625" style="0" bestFit="1" customWidth="1"/>
    <col min="7" max="10" width="13.140625" style="0" bestFit="1" customWidth="1"/>
  </cols>
  <sheetData>
    <row r="1" spans="1:10" ht="15">
      <c r="A1" s="119"/>
      <c r="B1" s="119"/>
      <c r="C1" s="119"/>
      <c r="D1" s="119"/>
      <c r="F1" s="120" t="s">
        <v>178</v>
      </c>
      <c r="G1" s="120"/>
      <c r="H1" s="120"/>
      <c r="I1" s="120"/>
      <c r="J1" s="120"/>
    </row>
    <row r="2" spans="1:10" ht="15">
      <c r="A2" s="121" t="s">
        <v>179</v>
      </c>
      <c r="B2" s="121"/>
      <c r="C2" s="121"/>
      <c r="D2" s="121"/>
      <c r="F2" s="122" t="s">
        <v>180</v>
      </c>
      <c r="G2" s="122"/>
      <c r="H2" s="122"/>
      <c r="I2" s="122"/>
      <c r="J2" s="122"/>
    </row>
    <row r="3" spans="6:10" ht="15">
      <c r="F3" s="122" t="s">
        <v>181</v>
      </c>
      <c r="G3" s="122"/>
      <c r="H3" s="122"/>
      <c r="I3" s="122"/>
      <c r="J3" s="122"/>
    </row>
    <row r="5" spans="1:10" ht="25.5">
      <c r="A5" s="123" t="s">
        <v>182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5">
      <c r="A6" s="122" t="s">
        <v>183</v>
      </c>
      <c r="B6" s="122"/>
      <c r="C6" s="122"/>
      <c r="D6" s="122"/>
      <c r="E6" s="122"/>
      <c r="F6" s="122"/>
      <c r="G6" s="122"/>
      <c r="H6" s="122"/>
      <c r="I6" s="122"/>
      <c r="J6" s="122"/>
    </row>
    <row r="7" ht="15.75" thickBot="1"/>
    <row r="8" spans="1:10" ht="15">
      <c r="A8" s="124" t="s">
        <v>184</v>
      </c>
      <c r="B8" s="126" t="s">
        <v>185</v>
      </c>
      <c r="C8" s="126" t="s">
        <v>186</v>
      </c>
      <c r="D8" s="126"/>
      <c r="E8" s="126" t="s">
        <v>187</v>
      </c>
      <c r="F8" s="126"/>
      <c r="G8" s="126" t="s">
        <v>188</v>
      </c>
      <c r="H8" s="126"/>
      <c r="I8" s="126" t="s">
        <v>189</v>
      </c>
      <c r="J8" s="128"/>
    </row>
    <row r="9" spans="1:10" ht="15">
      <c r="A9" s="125"/>
      <c r="B9" s="127"/>
      <c r="C9" s="98" t="s">
        <v>190</v>
      </c>
      <c r="D9" s="99" t="s">
        <v>191</v>
      </c>
      <c r="E9" s="98" t="s">
        <v>190</v>
      </c>
      <c r="F9" s="99" t="s">
        <v>191</v>
      </c>
      <c r="G9" s="98" t="s">
        <v>190</v>
      </c>
      <c r="H9" s="99" t="s">
        <v>191</v>
      </c>
      <c r="I9" s="98" t="s">
        <v>192</v>
      </c>
      <c r="J9" s="100" t="s">
        <v>193</v>
      </c>
    </row>
    <row r="10" spans="1:10" ht="15">
      <c r="A10" s="101">
        <v>111</v>
      </c>
      <c r="B10" s="102" t="s">
        <v>194</v>
      </c>
      <c r="C10" s="103">
        <v>108473699</v>
      </c>
      <c r="D10" s="103">
        <v>0</v>
      </c>
      <c r="E10" s="103">
        <v>828184900</v>
      </c>
      <c r="F10" s="103">
        <v>644953818</v>
      </c>
      <c r="G10" s="103">
        <v>291704781</v>
      </c>
      <c r="H10" s="103">
        <v>0</v>
      </c>
      <c r="I10" s="103">
        <v>17465074711</v>
      </c>
      <c r="J10" s="104">
        <v>17192885497</v>
      </c>
    </row>
    <row r="11" spans="1:10" ht="15">
      <c r="A11" s="101">
        <v>1111</v>
      </c>
      <c r="B11" s="102" t="s">
        <v>195</v>
      </c>
      <c r="C11" s="103">
        <v>108473699</v>
      </c>
      <c r="D11" s="103">
        <v>0</v>
      </c>
      <c r="E11" s="103">
        <v>828184900</v>
      </c>
      <c r="F11" s="103">
        <v>644953818</v>
      </c>
      <c r="G11" s="103">
        <v>291704781</v>
      </c>
      <c r="H11" s="103">
        <v>0</v>
      </c>
      <c r="I11" s="103">
        <v>17465074711</v>
      </c>
      <c r="J11" s="104">
        <v>17192885497</v>
      </c>
    </row>
    <row r="12" spans="1:10" ht="15">
      <c r="A12" s="101">
        <v>11111</v>
      </c>
      <c r="B12" s="102" t="s">
        <v>194</v>
      </c>
      <c r="C12" s="103">
        <v>89711721</v>
      </c>
      <c r="D12" s="103">
        <v>0</v>
      </c>
      <c r="E12" s="103">
        <v>828184900</v>
      </c>
      <c r="F12" s="103">
        <v>644953818</v>
      </c>
      <c r="G12" s="103">
        <v>272942803</v>
      </c>
      <c r="H12" s="103">
        <v>0</v>
      </c>
      <c r="I12" s="103">
        <v>17460788300</v>
      </c>
      <c r="J12" s="104">
        <v>17187845497</v>
      </c>
    </row>
    <row r="13" spans="1:10" ht="15">
      <c r="A13" s="101">
        <v>11112</v>
      </c>
      <c r="B13" s="102" t="s">
        <v>196</v>
      </c>
      <c r="C13" s="103">
        <v>18761978</v>
      </c>
      <c r="D13" s="103">
        <v>0</v>
      </c>
      <c r="E13" s="103">
        <v>0</v>
      </c>
      <c r="F13" s="103">
        <v>0</v>
      </c>
      <c r="G13" s="103">
        <v>18761978</v>
      </c>
      <c r="H13" s="103">
        <v>0</v>
      </c>
      <c r="I13" s="103">
        <v>4286411</v>
      </c>
      <c r="J13" s="104">
        <v>5040000</v>
      </c>
    </row>
    <row r="14" spans="1:10" ht="15">
      <c r="A14" s="101">
        <v>112</v>
      </c>
      <c r="B14" s="102" t="s">
        <v>197</v>
      </c>
      <c r="C14" s="103">
        <v>8694518926</v>
      </c>
      <c r="D14" s="103">
        <v>0</v>
      </c>
      <c r="E14" s="103">
        <v>94638763381</v>
      </c>
      <c r="F14" s="103">
        <v>88786306926.9</v>
      </c>
      <c r="G14" s="103">
        <v>14546975380.1</v>
      </c>
      <c r="H14" s="103">
        <v>0</v>
      </c>
      <c r="I14" s="103">
        <v>246591409823</v>
      </c>
      <c r="J14" s="104">
        <v>236156695315.9</v>
      </c>
    </row>
    <row r="15" spans="1:10" ht="15">
      <c r="A15" s="101">
        <v>1121</v>
      </c>
      <c r="B15" s="102" t="s">
        <v>198</v>
      </c>
      <c r="C15" s="103">
        <v>7170927807</v>
      </c>
      <c r="D15" s="103">
        <v>0</v>
      </c>
      <c r="E15" s="103">
        <v>72655843695</v>
      </c>
      <c r="F15" s="103">
        <v>65928978884.9</v>
      </c>
      <c r="G15" s="103">
        <v>13897792617.1</v>
      </c>
      <c r="H15" s="103">
        <v>0</v>
      </c>
      <c r="I15" s="103">
        <v>223713921286</v>
      </c>
      <c r="J15" s="104">
        <v>212459943218.9</v>
      </c>
    </row>
    <row r="16" spans="1:10" ht="15">
      <c r="A16" s="101">
        <v>11211</v>
      </c>
      <c r="B16" s="102" t="s">
        <v>198</v>
      </c>
      <c r="C16" s="103">
        <v>5550660135</v>
      </c>
      <c r="D16" s="103">
        <v>0</v>
      </c>
      <c r="E16" s="103">
        <v>69939016682</v>
      </c>
      <c r="F16" s="103">
        <v>64072833494.9</v>
      </c>
      <c r="G16" s="103">
        <v>11416843322.1</v>
      </c>
      <c r="H16" s="103">
        <v>0</v>
      </c>
      <c r="I16" s="103">
        <v>220291565752</v>
      </c>
      <c r="J16" s="104">
        <v>210033559233.9</v>
      </c>
    </row>
    <row r="17" spans="1:10" ht="15">
      <c r="A17" s="101">
        <v>11212</v>
      </c>
      <c r="B17" s="102" t="s">
        <v>199</v>
      </c>
      <c r="C17" s="103">
        <v>1000000</v>
      </c>
      <c r="D17" s="103">
        <v>0</v>
      </c>
      <c r="E17" s="103">
        <v>0</v>
      </c>
      <c r="F17" s="103">
        <v>0</v>
      </c>
      <c r="G17" s="103">
        <v>1000000</v>
      </c>
      <c r="H17" s="103">
        <v>0</v>
      </c>
      <c r="I17" s="103">
        <v>0</v>
      </c>
      <c r="J17" s="104">
        <v>0</v>
      </c>
    </row>
    <row r="18" spans="1:10" ht="15">
      <c r="A18" s="101">
        <v>11215</v>
      </c>
      <c r="B18" s="102" t="s">
        <v>198</v>
      </c>
      <c r="C18" s="103">
        <v>2664214</v>
      </c>
      <c r="D18" s="103">
        <v>0</v>
      </c>
      <c r="E18" s="103">
        <v>0</v>
      </c>
      <c r="F18" s="103">
        <v>0</v>
      </c>
      <c r="G18" s="103">
        <v>2664214</v>
      </c>
      <c r="H18" s="103">
        <v>0</v>
      </c>
      <c r="I18" s="103">
        <v>0</v>
      </c>
      <c r="J18" s="104">
        <v>0</v>
      </c>
    </row>
    <row r="19" spans="1:10" ht="15">
      <c r="A19" s="101">
        <v>11216</v>
      </c>
      <c r="B19" s="102" t="s">
        <v>198</v>
      </c>
      <c r="C19" s="103">
        <v>79475394</v>
      </c>
      <c r="D19" s="103">
        <v>0</v>
      </c>
      <c r="E19" s="103">
        <v>0</v>
      </c>
      <c r="F19" s="103">
        <v>0</v>
      </c>
      <c r="G19" s="103">
        <v>79475394</v>
      </c>
      <c r="H19" s="103">
        <v>0</v>
      </c>
      <c r="I19" s="103">
        <v>0</v>
      </c>
      <c r="J19" s="104">
        <v>0</v>
      </c>
    </row>
    <row r="20" spans="1:10" ht="15">
      <c r="A20" s="101">
        <v>11217</v>
      </c>
      <c r="B20" s="102" t="s">
        <v>198</v>
      </c>
      <c r="C20" s="103">
        <v>1526995535</v>
      </c>
      <c r="D20" s="103">
        <v>0</v>
      </c>
      <c r="E20" s="103">
        <v>2716775170</v>
      </c>
      <c r="F20" s="103">
        <v>1856142852</v>
      </c>
      <c r="G20" s="103">
        <v>2387627853</v>
      </c>
      <c r="H20" s="103">
        <v>0</v>
      </c>
      <c r="I20" s="103">
        <v>3422242468</v>
      </c>
      <c r="J20" s="104">
        <v>2426381447</v>
      </c>
    </row>
    <row r="21" spans="1:10" ht="15">
      <c r="A21" s="101">
        <v>11218</v>
      </c>
      <c r="B21" s="102" t="s">
        <v>200</v>
      </c>
      <c r="C21" s="103">
        <v>10132529</v>
      </c>
      <c r="D21" s="103">
        <v>0</v>
      </c>
      <c r="E21" s="103">
        <v>51843</v>
      </c>
      <c r="F21" s="103">
        <v>2538</v>
      </c>
      <c r="G21" s="103">
        <v>10181834</v>
      </c>
      <c r="H21" s="103">
        <v>0</v>
      </c>
      <c r="I21" s="103">
        <v>113066</v>
      </c>
      <c r="J21" s="104">
        <v>2538</v>
      </c>
    </row>
    <row r="22" spans="1:10" ht="15">
      <c r="A22" s="101">
        <v>1122</v>
      </c>
      <c r="B22" s="102" t="s">
        <v>201</v>
      </c>
      <c r="C22" s="103">
        <v>1517632305</v>
      </c>
      <c r="D22" s="103">
        <v>0</v>
      </c>
      <c r="E22" s="103">
        <v>1364078</v>
      </c>
      <c r="F22" s="103">
        <v>876157905</v>
      </c>
      <c r="G22" s="103">
        <v>642838478</v>
      </c>
      <c r="H22" s="103">
        <v>0</v>
      </c>
      <c r="I22" s="103">
        <v>895855261</v>
      </c>
      <c r="J22" s="104">
        <v>1715309423</v>
      </c>
    </row>
    <row r="23" spans="1:10" ht="15">
      <c r="A23" s="101">
        <v>1123</v>
      </c>
      <c r="B23" s="102" t="s">
        <v>202</v>
      </c>
      <c r="C23" s="103">
        <v>5958814</v>
      </c>
      <c r="D23" s="103">
        <v>0</v>
      </c>
      <c r="E23" s="103">
        <v>21981555608</v>
      </c>
      <c r="F23" s="103">
        <v>21981170137</v>
      </c>
      <c r="G23" s="103">
        <v>6344285</v>
      </c>
      <c r="H23" s="103">
        <v>0</v>
      </c>
      <c r="I23" s="103">
        <v>21981633276</v>
      </c>
      <c r="J23" s="104">
        <v>21981442674</v>
      </c>
    </row>
    <row r="24" spans="1:10" ht="15">
      <c r="A24" s="101">
        <v>128</v>
      </c>
      <c r="B24" s="102" t="s">
        <v>203</v>
      </c>
      <c r="C24" s="103">
        <v>41500000000</v>
      </c>
      <c r="D24" s="103">
        <v>0</v>
      </c>
      <c r="E24" s="103">
        <v>16500000000</v>
      </c>
      <c r="F24" s="103">
        <v>20000000000</v>
      </c>
      <c r="G24" s="103">
        <v>38000000000</v>
      </c>
      <c r="H24" s="103">
        <v>0</v>
      </c>
      <c r="I24" s="103">
        <v>85500000000</v>
      </c>
      <c r="J24" s="104">
        <v>126500000000</v>
      </c>
    </row>
    <row r="25" spans="1:10" ht="15">
      <c r="A25" s="101">
        <v>1281</v>
      </c>
      <c r="B25" s="102" t="s">
        <v>204</v>
      </c>
      <c r="C25" s="103">
        <v>41500000000</v>
      </c>
      <c r="D25" s="103">
        <v>0</v>
      </c>
      <c r="E25" s="103">
        <v>16500000000</v>
      </c>
      <c r="F25" s="103">
        <v>20000000000</v>
      </c>
      <c r="G25" s="103">
        <v>38000000000</v>
      </c>
      <c r="H25" s="103">
        <v>0</v>
      </c>
      <c r="I25" s="103">
        <v>85500000000</v>
      </c>
      <c r="J25" s="104">
        <v>126500000000</v>
      </c>
    </row>
    <row r="26" spans="1:10" ht="15">
      <c r="A26" s="101">
        <v>131</v>
      </c>
      <c r="B26" s="102" t="s">
        <v>205</v>
      </c>
      <c r="C26" s="103">
        <v>1392142400</v>
      </c>
      <c r="D26" s="103">
        <v>1757975018</v>
      </c>
      <c r="E26" s="103">
        <v>45084091573</v>
      </c>
      <c r="F26" s="103">
        <v>50032402422</v>
      </c>
      <c r="G26" s="103">
        <v>194327650</v>
      </c>
      <c r="H26" s="103">
        <v>5508471117</v>
      </c>
      <c r="I26" s="103">
        <v>85705846797</v>
      </c>
      <c r="J26" s="104">
        <v>93704657512</v>
      </c>
    </row>
    <row r="27" spans="1:10" ht="15">
      <c r="A27" s="101">
        <v>1311</v>
      </c>
      <c r="B27" s="102" t="s">
        <v>206</v>
      </c>
      <c r="C27" s="103">
        <v>1392142400</v>
      </c>
      <c r="D27" s="103">
        <v>1757975018</v>
      </c>
      <c r="E27" s="103">
        <v>45084091573</v>
      </c>
      <c r="F27" s="103">
        <v>50032402422</v>
      </c>
      <c r="G27" s="103">
        <v>194327650</v>
      </c>
      <c r="H27" s="103">
        <v>5508471117</v>
      </c>
      <c r="I27" s="103">
        <v>85705846797</v>
      </c>
      <c r="J27" s="104">
        <v>93704657512</v>
      </c>
    </row>
    <row r="28" spans="1:10" ht="15">
      <c r="A28" s="101">
        <v>133</v>
      </c>
      <c r="B28" s="102" t="s">
        <v>207</v>
      </c>
      <c r="C28" s="103">
        <v>4357432913</v>
      </c>
      <c r="D28" s="103">
        <v>0</v>
      </c>
      <c r="E28" s="103">
        <v>2402527671.9</v>
      </c>
      <c r="F28" s="103">
        <v>4098553779</v>
      </c>
      <c r="G28" s="103">
        <v>2661406805.9</v>
      </c>
      <c r="H28" s="103">
        <v>0</v>
      </c>
      <c r="I28" s="103">
        <v>10453701614.9</v>
      </c>
      <c r="J28" s="104">
        <v>7792294809</v>
      </c>
    </row>
    <row r="29" spans="1:10" ht="15">
      <c r="A29" s="101">
        <v>1331</v>
      </c>
      <c r="B29" s="102" t="s">
        <v>208</v>
      </c>
      <c r="C29" s="103">
        <v>4096646549</v>
      </c>
      <c r="D29" s="103">
        <v>0</v>
      </c>
      <c r="E29" s="103">
        <v>2402527671.9</v>
      </c>
      <c r="F29" s="103">
        <v>3837767415</v>
      </c>
      <c r="G29" s="103">
        <v>2661406805.9</v>
      </c>
      <c r="H29" s="103">
        <v>0</v>
      </c>
      <c r="I29" s="103">
        <v>10192915250.9</v>
      </c>
      <c r="J29" s="104">
        <v>7531508445</v>
      </c>
    </row>
    <row r="30" spans="1:10" ht="15">
      <c r="A30" s="101">
        <v>1332</v>
      </c>
      <c r="B30" s="102" t="s">
        <v>208</v>
      </c>
      <c r="C30" s="103">
        <v>260786364</v>
      </c>
      <c r="D30" s="103">
        <v>0</v>
      </c>
      <c r="E30" s="103">
        <v>0</v>
      </c>
      <c r="F30" s="103">
        <v>260786364</v>
      </c>
      <c r="G30" s="103">
        <v>0</v>
      </c>
      <c r="H30" s="103">
        <v>0</v>
      </c>
      <c r="I30" s="103">
        <v>260786364</v>
      </c>
      <c r="J30" s="104">
        <v>260786364</v>
      </c>
    </row>
    <row r="31" spans="1:10" ht="15">
      <c r="A31" s="101">
        <v>138</v>
      </c>
      <c r="B31" s="102" t="s">
        <v>209</v>
      </c>
      <c r="C31" s="103">
        <v>0</v>
      </c>
      <c r="D31" s="103">
        <v>0</v>
      </c>
      <c r="E31" s="103">
        <v>51820605</v>
      </c>
      <c r="F31" s="103">
        <v>2320605</v>
      </c>
      <c r="G31" s="103">
        <v>49500000</v>
      </c>
      <c r="H31" s="103">
        <v>0</v>
      </c>
      <c r="I31" s="103">
        <v>105809605</v>
      </c>
      <c r="J31" s="104">
        <v>365962383</v>
      </c>
    </row>
    <row r="32" spans="1:10" ht="15">
      <c r="A32" s="101">
        <v>1388</v>
      </c>
      <c r="B32" s="102" t="s">
        <v>209</v>
      </c>
      <c r="C32" s="103">
        <v>0</v>
      </c>
      <c r="D32" s="103">
        <v>0</v>
      </c>
      <c r="E32" s="103">
        <v>51820605</v>
      </c>
      <c r="F32" s="103">
        <v>2320605</v>
      </c>
      <c r="G32" s="103">
        <v>49500000</v>
      </c>
      <c r="H32" s="103">
        <v>0</v>
      </c>
      <c r="I32" s="103">
        <v>105809605</v>
      </c>
      <c r="J32" s="104">
        <v>365962383</v>
      </c>
    </row>
    <row r="33" spans="1:10" ht="15">
      <c r="A33" s="101">
        <v>141</v>
      </c>
      <c r="B33" s="102" t="s">
        <v>210</v>
      </c>
      <c r="C33" s="103">
        <v>66283300</v>
      </c>
      <c r="D33" s="103">
        <v>0</v>
      </c>
      <c r="E33" s="103">
        <v>111846100</v>
      </c>
      <c r="F33" s="103">
        <v>124694400</v>
      </c>
      <c r="G33" s="103">
        <v>53435000</v>
      </c>
      <c r="H33" s="103">
        <v>0</v>
      </c>
      <c r="I33" s="103">
        <v>330120800</v>
      </c>
      <c r="J33" s="104">
        <v>276685800</v>
      </c>
    </row>
    <row r="34" spans="1:10" ht="15">
      <c r="A34" s="101">
        <v>142</v>
      </c>
      <c r="B34" s="102" t="s">
        <v>211</v>
      </c>
      <c r="C34" s="103">
        <v>70606197</v>
      </c>
      <c r="D34" s="103">
        <v>0</v>
      </c>
      <c r="E34" s="103">
        <v>397009091</v>
      </c>
      <c r="F34" s="103">
        <v>136774379</v>
      </c>
      <c r="G34" s="103">
        <v>330840909</v>
      </c>
      <c r="H34" s="103">
        <v>0</v>
      </c>
      <c r="I34" s="103">
        <v>397009091</v>
      </c>
      <c r="J34" s="104">
        <v>217711970</v>
      </c>
    </row>
    <row r="35" spans="1:10" ht="15">
      <c r="A35" s="101">
        <v>1421</v>
      </c>
      <c r="B35" s="102" t="s">
        <v>211</v>
      </c>
      <c r="C35" s="103">
        <v>70606197</v>
      </c>
      <c r="D35" s="103">
        <v>0</v>
      </c>
      <c r="E35" s="103">
        <v>397009091</v>
      </c>
      <c r="F35" s="103">
        <v>136774379</v>
      </c>
      <c r="G35" s="103">
        <v>330840909</v>
      </c>
      <c r="H35" s="103">
        <v>0</v>
      </c>
      <c r="I35" s="103">
        <v>397009091</v>
      </c>
      <c r="J35" s="104">
        <v>217711970</v>
      </c>
    </row>
    <row r="36" spans="1:10" ht="15">
      <c r="A36" s="101">
        <v>144</v>
      </c>
      <c r="B36" s="102" t="s">
        <v>212</v>
      </c>
      <c r="C36" s="103">
        <v>13948494938</v>
      </c>
      <c r="D36" s="103">
        <v>0</v>
      </c>
      <c r="E36" s="103">
        <v>21848936</v>
      </c>
      <c r="F36" s="103">
        <v>13970343874</v>
      </c>
      <c r="G36" s="103">
        <v>0</v>
      </c>
      <c r="H36" s="103">
        <v>0</v>
      </c>
      <c r="I36" s="103">
        <v>21848936</v>
      </c>
      <c r="J36" s="104">
        <v>13970343874</v>
      </c>
    </row>
    <row r="37" spans="1:10" ht="15">
      <c r="A37" s="101">
        <v>152</v>
      </c>
      <c r="B37" s="102" t="s">
        <v>213</v>
      </c>
      <c r="C37" s="103">
        <v>27199300</v>
      </c>
      <c r="D37" s="103">
        <v>0</v>
      </c>
      <c r="E37" s="103">
        <v>0</v>
      </c>
      <c r="F37" s="103">
        <v>27199300</v>
      </c>
      <c r="G37" s="103">
        <v>0</v>
      </c>
      <c r="H37" s="103">
        <v>0</v>
      </c>
      <c r="I37" s="103">
        <v>0</v>
      </c>
      <c r="J37" s="104">
        <v>27199300</v>
      </c>
    </row>
    <row r="38" spans="1:10" ht="15">
      <c r="A38" s="101">
        <v>1523</v>
      </c>
      <c r="B38" s="102" t="s">
        <v>214</v>
      </c>
      <c r="C38" s="103">
        <v>27199300</v>
      </c>
      <c r="D38" s="103">
        <v>0</v>
      </c>
      <c r="E38" s="103">
        <v>0</v>
      </c>
      <c r="F38" s="103">
        <v>27199300</v>
      </c>
      <c r="G38" s="103">
        <v>0</v>
      </c>
      <c r="H38" s="103">
        <v>0</v>
      </c>
      <c r="I38" s="103">
        <v>0</v>
      </c>
      <c r="J38" s="104">
        <v>27199300</v>
      </c>
    </row>
    <row r="39" spans="1:10" ht="15">
      <c r="A39" s="101">
        <v>153</v>
      </c>
      <c r="B39" s="102" t="s">
        <v>215</v>
      </c>
      <c r="C39" s="103">
        <v>101303000</v>
      </c>
      <c r="D39" s="103">
        <v>0</v>
      </c>
      <c r="E39" s="103">
        <v>0</v>
      </c>
      <c r="F39" s="103">
        <v>101303000</v>
      </c>
      <c r="G39" s="103">
        <v>0</v>
      </c>
      <c r="H39" s="103">
        <v>0</v>
      </c>
      <c r="I39" s="103">
        <v>101303000</v>
      </c>
      <c r="J39" s="104">
        <v>475888300</v>
      </c>
    </row>
    <row r="40" spans="1:10" ht="15">
      <c r="A40" s="101">
        <v>1531</v>
      </c>
      <c r="B40" s="102" t="s">
        <v>215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4">
        <v>357629700</v>
      </c>
    </row>
    <row r="41" spans="1:10" ht="15">
      <c r="A41" s="101">
        <v>1532</v>
      </c>
      <c r="B41" s="102" t="s">
        <v>216</v>
      </c>
      <c r="C41" s="103">
        <v>101303000</v>
      </c>
      <c r="D41" s="103">
        <v>0</v>
      </c>
      <c r="E41" s="103">
        <v>0</v>
      </c>
      <c r="F41" s="103">
        <v>101303000</v>
      </c>
      <c r="G41" s="103">
        <v>0</v>
      </c>
      <c r="H41" s="103">
        <v>0</v>
      </c>
      <c r="I41" s="103">
        <v>101303000</v>
      </c>
      <c r="J41" s="104">
        <v>118258600</v>
      </c>
    </row>
    <row r="42" spans="1:10" ht="15">
      <c r="A42" s="101">
        <v>154</v>
      </c>
      <c r="B42" s="102" t="s">
        <v>217</v>
      </c>
      <c r="C42" s="103">
        <v>0</v>
      </c>
      <c r="D42" s="103">
        <v>0</v>
      </c>
      <c r="E42" s="103">
        <v>19250754075</v>
      </c>
      <c r="F42" s="103">
        <v>19250754075</v>
      </c>
      <c r="G42" s="103">
        <v>0</v>
      </c>
      <c r="H42" s="103">
        <v>0</v>
      </c>
      <c r="I42" s="103">
        <v>35794298962</v>
      </c>
      <c r="J42" s="104">
        <v>35794298962</v>
      </c>
    </row>
    <row r="43" spans="1:10" ht="15">
      <c r="A43" s="101">
        <v>1541</v>
      </c>
      <c r="B43" s="102" t="s">
        <v>218</v>
      </c>
      <c r="C43" s="103">
        <v>0</v>
      </c>
      <c r="D43" s="103">
        <v>0</v>
      </c>
      <c r="E43" s="103">
        <v>16498734190</v>
      </c>
      <c r="F43" s="103">
        <v>16498734190</v>
      </c>
      <c r="G43" s="103">
        <v>0</v>
      </c>
      <c r="H43" s="103">
        <v>0</v>
      </c>
      <c r="I43" s="103">
        <v>29803428271</v>
      </c>
      <c r="J43" s="104">
        <v>29803428271</v>
      </c>
    </row>
    <row r="44" spans="1:10" ht="15">
      <c r="A44" s="101">
        <v>1542</v>
      </c>
      <c r="B44" s="102" t="s">
        <v>219</v>
      </c>
      <c r="C44" s="103">
        <v>0</v>
      </c>
      <c r="D44" s="103">
        <v>0</v>
      </c>
      <c r="E44" s="103">
        <v>1522145071</v>
      </c>
      <c r="F44" s="103">
        <v>1522145071</v>
      </c>
      <c r="G44" s="103">
        <v>0</v>
      </c>
      <c r="H44" s="103">
        <v>0</v>
      </c>
      <c r="I44" s="103">
        <v>3510568322</v>
      </c>
      <c r="J44" s="104">
        <v>3510568322</v>
      </c>
    </row>
    <row r="45" spans="1:10" ht="15">
      <c r="A45" s="101">
        <v>1543</v>
      </c>
      <c r="B45" s="102" t="s">
        <v>220</v>
      </c>
      <c r="C45" s="103">
        <v>0</v>
      </c>
      <c r="D45" s="103">
        <v>0</v>
      </c>
      <c r="E45" s="103">
        <v>1229874814</v>
      </c>
      <c r="F45" s="103">
        <v>1229874814</v>
      </c>
      <c r="G45" s="103">
        <v>0</v>
      </c>
      <c r="H45" s="103">
        <v>0</v>
      </c>
      <c r="I45" s="103">
        <v>2480302369</v>
      </c>
      <c r="J45" s="104">
        <v>2480302369</v>
      </c>
    </row>
    <row r="46" spans="1:10" ht="15">
      <c r="A46" s="101">
        <v>211</v>
      </c>
      <c r="B46" s="102" t="s">
        <v>221</v>
      </c>
      <c r="C46" s="103">
        <v>339851834346</v>
      </c>
      <c r="D46" s="103">
        <v>0</v>
      </c>
      <c r="E46" s="103">
        <v>92467691833</v>
      </c>
      <c r="F46" s="103">
        <v>0</v>
      </c>
      <c r="G46" s="103">
        <v>432319526179</v>
      </c>
      <c r="H46" s="103">
        <v>0</v>
      </c>
      <c r="I46" s="103">
        <v>92467691833</v>
      </c>
      <c r="J46" s="104">
        <v>0</v>
      </c>
    </row>
    <row r="47" spans="1:10" ht="15">
      <c r="A47" s="101">
        <v>2111</v>
      </c>
      <c r="B47" s="102" t="s">
        <v>222</v>
      </c>
      <c r="C47" s="103">
        <v>160379486890</v>
      </c>
      <c r="D47" s="103">
        <v>0</v>
      </c>
      <c r="E47" s="103">
        <v>0</v>
      </c>
      <c r="F47" s="103">
        <v>0</v>
      </c>
      <c r="G47" s="103">
        <v>160379486890</v>
      </c>
      <c r="H47" s="103">
        <v>0</v>
      </c>
      <c r="I47" s="103">
        <v>0</v>
      </c>
      <c r="J47" s="104">
        <v>0</v>
      </c>
    </row>
    <row r="48" spans="1:10" ht="15">
      <c r="A48" s="101">
        <v>2112</v>
      </c>
      <c r="B48" s="102" t="s">
        <v>223</v>
      </c>
      <c r="C48" s="103">
        <v>179047436165</v>
      </c>
      <c r="D48" s="103">
        <v>0</v>
      </c>
      <c r="E48" s="103">
        <v>92467691833</v>
      </c>
      <c r="F48" s="103">
        <v>0</v>
      </c>
      <c r="G48" s="103">
        <v>271515127998</v>
      </c>
      <c r="H48" s="103">
        <v>0</v>
      </c>
      <c r="I48" s="103">
        <v>92467691833</v>
      </c>
      <c r="J48" s="104">
        <v>0</v>
      </c>
    </row>
    <row r="49" spans="1:10" ht="15">
      <c r="A49" s="101">
        <v>2113</v>
      </c>
      <c r="B49" s="102" t="s">
        <v>224</v>
      </c>
      <c r="C49" s="103">
        <v>298653143</v>
      </c>
      <c r="D49" s="103">
        <v>0</v>
      </c>
      <c r="E49" s="103">
        <v>0</v>
      </c>
      <c r="F49" s="103">
        <v>0</v>
      </c>
      <c r="G49" s="103">
        <v>298653143</v>
      </c>
      <c r="H49" s="103">
        <v>0</v>
      </c>
      <c r="I49" s="103">
        <v>0</v>
      </c>
      <c r="J49" s="104">
        <v>0</v>
      </c>
    </row>
    <row r="50" spans="1:10" ht="15">
      <c r="A50" s="101">
        <v>2114</v>
      </c>
      <c r="B50" s="102" t="s">
        <v>225</v>
      </c>
      <c r="C50" s="103">
        <v>126258148</v>
      </c>
      <c r="D50" s="103">
        <v>0</v>
      </c>
      <c r="E50" s="103">
        <v>0</v>
      </c>
      <c r="F50" s="103">
        <v>0</v>
      </c>
      <c r="G50" s="103">
        <v>126258148</v>
      </c>
      <c r="H50" s="103">
        <v>0</v>
      </c>
      <c r="I50" s="103">
        <v>0</v>
      </c>
      <c r="J50" s="104">
        <v>0</v>
      </c>
    </row>
    <row r="51" spans="1:10" ht="15">
      <c r="A51" s="101">
        <v>213</v>
      </c>
      <c r="B51" s="102" t="s">
        <v>226</v>
      </c>
      <c r="C51" s="103">
        <v>79246404441</v>
      </c>
      <c r="D51" s="103">
        <v>0</v>
      </c>
      <c r="E51" s="103">
        <v>0</v>
      </c>
      <c r="F51" s="103">
        <v>0</v>
      </c>
      <c r="G51" s="103">
        <v>79246404441</v>
      </c>
      <c r="H51" s="103">
        <v>0</v>
      </c>
      <c r="I51" s="103">
        <v>0</v>
      </c>
      <c r="J51" s="104">
        <v>0</v>
      </c>
    </row>
    <row r="52" spans="1:10" ht="15">
      <c r="A52" s="101">
        <v>2131</v>
      </c>
      <c r="B52" s="102" t="s">
        <v>227</v>
      </c>
      <c r="C52" s="103">
        <v>79232404441</v>
      </c>
      <c r="D52" s="103">
        <v>0</v>
      </c>
      <c r="E52" s="103">
        <v>0</v>
      </c>
      <c r="F52" s="103">
        <v>0</v>
      </c>
      <c r="G52" s="103">
        <v>79232404441</v>
      </c>
      <c r="H52" s="103">
        <v>0</v>
      </c>
      <c r="I52" s="103">
        <v>0</v>
      </c>
      <c r="J52" s="104">
        <v>0</v>
      </c>
    </row>
    <row r="53" spans="1:10" ht="15">
      <c r="A53" s="101">
        <v>2135</v>
      </c>
      <c r="B53" s="102" t="s">
        <v>228</v>
      </c>
      <c r="C53" s="103">
        <v>14000000</v>
      </c>
      <c r="D53" s="103">
        <v>0</v>
      </c>
      <c r="E53" s="103">
        <v>0</v>
      </c>
      <c r="F53" s="103">
        <v>0</v>
      </c>
      <c r="G53" s="103">
        <v>14000000</v>
      </c>
      <c r="H53" s="103">
        <v>0</v>
      </c>
      <c r="I53" s="103">
        <v>0</v>
      </c>
      <c r="J53" s="104">
        <v>0</v>
      </c>
    </row>
    <row r="54" spans="1:10" ht="15">
      <c r="A54" s="101">
        <v>214</v>
      </c>
      <c r="B54" s="102" t="s">
        <v>229</v>
      </c>
      <c r="C54" s="103">
        <v>0</v>
      </c>
      <c r="D54" s="103">
        <v>90408762520</v>
      </c>
      <c r="E54" s="103">
        <v>0</v>
      </c>
      <c r="F54" s="103">
        <v>9025989695</v>
      </c>
      <c r="G54" s="103">
        <v>0</v>
      </c>
      <c r="H54" s="103">
        <v>99434752215</v>
      </c>
      <c r="I54" s="103">
        <v>0</v>
      </c>
      <c r="J54" s="104">
        <v>16378783507</v>
      </c>
    </row>
    <row r="55" spans="1:10" ht="15">
      <c r="A55" s="101">
        <v>2141</v>
      </c>
      <c r="B55" s="102" t="s">
        <v>230</v>
      </c>
      <c r="C55" s="103">
        <v>0</v>
      </c>
      <c r="D55" s="103">
        <v>84328444845</v>
      </c>
      <c r="E55" s="103">
        <v>0</v>
      </c>
      <c r="F55" s="103">
        <v>8628661006</v>
      </c>
      <c r="G55" s="103">
        <v>0</v>
      </c>
      <c r="H55" s="103">
        <v>92957105851</v>
      </c>
      <c r="I55" s="103">
        <v>0</v>
      </c>
      <c r="J55" s="104">
        <v>15584126129</v>
      </c>
    </row>
    <row r="56" spans="1:10" ht="15">
      <c r="A56" s="101">
        <v>2143</v>
      </c>
      <c r="B56" s="102" t="s">
        <v>231</v>
      </c>
      <c r="C56" s="103">
        <v>0</v>
      </c>
      <c r="D56" s="103">
        <v>6080317675</v>
      </c>
      <c r="E56" s="103">
        <v>0</v>
      </c>
      <c r="F56" s="103">
        <v>397328689</v>
      </c>
      <c r="G56" s="103">
        <v>0</v>
      </c>
      <c r="H56" s="103">
        <v>6477646364</v>
      </c>
      <c r="I56" s="103">
        <v>0</v>
      </c>
      <c r="J56" s="104">
        <v>794657378</v>
      </c>
    </row>
    <row r="57" spans="1:10" ht="15">
      <c r="A57" s="101">
        <v>228</v>
      </c>
      <c r="B57" s="102" t="s">
        <v>232</v>
      </c>
      <c r="C57" s="103">
        <v>0</v>
      </c>
      <c r="D57" s="103">
        <v>0</v>
      </c>
      <c r="E57" s="103">
        <v>2258600000</v>
      </c>
      <c r="F57" s="103">
        <v>0</v>
      </c>
      <c r="G57" s="103">
        <v>2258600000</v>
      </c>
      <c r="H57" s="103">
        <v>0</v>
      </c>
      <c r="I57" s="103">
        <v>2258600000</v>
      </c>
      <c r="J57" s="104">
        <v>0</v>
      </c>
    </row>
    <row r="58" spans="1:10" ht="15">
      <c r="A58" s="101">
        <v>2283</v>
      </c>
      <c r="B58" s="102" t="s">
        <v>232</v>
      </c>
      <c r="C58" s="103">
        <v>0</v>
      </c>
      <c r="D58" s="103">
        <v>0</v>
      </c>
      <c r="E58" s="103">
        <v>2258600000</v>
      </c>
      <c r="F58" s="103">
        <v>0</v>
      </c>
      <c r="G58" s="103">
        <v>2258600000</v>
      </c>
      <c r="H58" s="103">
        <v>0</v>
      </c>
      <c r="I58" s="103">
        <v>2258600000</v>
      </c>
      <c r="J58" s="104">
        <v>0</v>
      </c>
    </row>
    <row r="59" spans="1:10" ht="15">
      <c r="A59" s="101">
        <v>241</v>
      </c>
      <c r="B59" s="102" t="s">
        <v>233</v>
      </c>
      <c r="C59" s="103">
        <v>76562073161</v>
      </c>
      <c r="D59" s="103">
        <v>0</v>
      </c>
      <c r="E59" s="103">
        <v>17564888528</v>
      </c>
      <c r="F59" s="103">
        <v>92467691833</v>
      </c>
      <c r="G59" s="103">
        <v>1659269856</v>
      </c>
      <c r="H59" s="103">
        <v>0</v>
      </c>
      <c r="I59" s="103">
        <v>20172752164</v>
      </c>
      <c r="J59" s="104">
        <v>92467691833</v>
      </c>
    </row>
    <row r="60" spans="1:10" ht="15">
      <c r="A60" s="101">
        <v>2411</v>
      </c>
      <c r="B60" s="102" t="s">
        <v>234</v>
      </c>
      <c r="C60" s="103">
        <v>75032073161</v>
      </c>
      <c r="D60" s="103">
        <v>0</v>
      </c>
      <c r="E60" s="103">
        <v>17435618672</v>
      </c>
      <c r="F60" s="103">
        <v>92467691833</v>
      </c>
      <c r="G60" s="103">
        <v>0</v>
      </c>
      <c r="H60" s="103">
        <v>0</v>
      </c>
      <c r="I60" s="103">
        <v>18513482308</v>
      </c>
      <c r="J60" s="104">
        <v>92467691833</v>
      </c>
    </row>
    <row r="61" spans="1:10" ht="15">
      <c r="A61" s="101">
        <v>2412</v>
      </c>
      <c r="B61" s="102" t="s">
        <v>235</v>
      </c>
      <c r="C61" s="103">
        <v>1530000000</v>
      </c>
      <c r="D61" s="103">
        <v>0</v>
      </c>
      <c r="E61" s="103">
        <v>129269856</v>
      </c>
      <c r="F61" s="103">
        <v>0</v>
      </c>
      <c r="G61" s="103">
        <v>1659269856</v>
      </c>
      <c r="H61" s="103">
        <v>0</v>
      </c>
      <c r="I61" s="103">
        <v>1659269856</v>
      </c>
      <c r="J61" s="104">
        <v>0</v>
      </c>
    </row>
    <row r="62" spans="1:10" ht="15">
      <c r="A62" s="101">
        <v>24121</v>
      </c>
      <c r="B62" s="102" t="s">
        <v>236</v>
      </c>
      <c r="C62" s="103">
        <v>1530000000</v>
      </c>
      <c r="D62" s="103">
        <v>0</v>
      </c>
      <c r="E62" s="103">
        <v>129269856</v>
      </c>
      <c r="F62" s="103">
        <v>0</v>
      </c>
      <c r="G62" s="103">
        <v>1659269856</v>
      </c>
      <c r="H62" s="103">
        <v>0</v>
      </c>
      <c r="I62" s="103">
        <v>1659269856</v>
      </c>
      <c r="J62" s="104">
        <v>0</v>
      </c>
    </row>
    <row r="63" spans="1:10" ht="15">
      <c r="A63" s="101">
        <v>242</v>
      </c>
      <c r="B63" s="102" t="s">
        <v>237</v>
      </c>
      <c r="C63" s="103">
        <v>12569694654</v>
      </c>
      <c r="D63" s="103">
        <v>0</v>
      </c>
      <c r="E63" s="103">
        <v>0</v>
      </c>
      <c r="F63" s="103">
        <v>2543153701</v>
      </c>
      <c r="G63" s="103">
        <v>10026540953</v>
      </c>
      <c r="H63" s="103">
        <v>0</v>
      </c>
      <c r="I63" s="103">
        <v>25700000</v>
      </c>
      <c r="J63" s="104">
        <v>4901915735</v>
      </c>
    </row>
    <row r="64" spans="1:10" ht="15">
      <c r="A64" s="101">
        <v>2422</v>
      </c>
      <c r="B64" s="102" t="s">
        <v>238</v>
      </c>
      <c r="C64" s="103">
        <v>12569694654</v>
      </c>
      <c r="D64" s="103">
        <v>0</v>
      </c>
      <c r="E64" s="103">
        <v>0</v>
      </c>
      <c r="F64" s="103">
        <v>2543153701</v>
      </c>
      <c r="G64" s="103">
        <v>10026540953</v>
      </c>
      <c r="H64" s="103">
        <v>0</v>
      </c>
      <c r="I64" s="103">
        <v>25700000</v>
      </c>
      <c r="J64" s="104">
        <v>4901915735</v>
      </c>
    </row>
    <row r="65" spans="1:10" ht="15">
      <c r="A65" s="101">
        <v>24221</v>
      </c>
      <c r="B65" s="102" t="s">
        <v>239</v>
      </c>
      <c r="C65" s="103">
        <v>12564634320</v>
      </c>
      <c r="D65" s="103">
        <v>0</v>
      </c>
      <c r="E65" s="103">
        <v>0</v>
      </c>
      <c r="F65" s="103">
        <v>2541888618</v>
      </c>
      <c r="G65" s="103">
        <v>10022745702</v>
      </c>
      <c r="H65" s="103">
        <v>0</v>
      </c>
      <c r="I65" s="103">
        <v>25700000</v>
      </c>
      <c r="J65" s="104">
        <v>4899385569</v>
      </c>
    </row>
    <row r="66" spans="1:10" ht="15">
      <c r="A66" s="101">
        <v>24222</v>
      </c>
      <c r="B66" s="102" t="s">
        <v>240</v>
      </c>
      <c r="C66" s="103">
        <v>5060334</v>
      </c>
      <c r="D66" s="103">
        <v>0</v>
      </c>
      <c r="E66" s="103">
        <v>0</v>
      </c>
      <c r="F66" s="103">
        <v>1265083</v>
      </c>
      <c r="G66" s="103">
        <v>3795251</v>
      </c>
      <c r="H66" s="103">
        <v>0</v>
      </c>
      <c r="I66" s="103">
        <v>0</v>
      </c>
      <c r="J66" s="104">
        <v>2530166</v>
      </c>
    </row>
    <row r="67" spans="1:10" ht="15">
      <c r="A67" s="101">
        <v>315</v>
      </c>
      <c r="B67" s="102" t="s">
        <v>241</v>
      </c>
      <c r="C67" s="103">
        <v>0</v>
      </c>
      <c r="D67" s="103">
        <v>30804780096</v>
      </c>
      <c r="E67" s="103">
        <v>9318300000</v>
      </c>
      <c r="F67" s="103">
        <v>0</v>
      </c>
      <c r="G67" s="103">
        <v>0</v>
      </c>
      <c r="H67" s="103">
        <v>21486480096</v>
      </c>
      <c r="I67" s="103">
        <v>19586885525</v>
      </c>
      <c r="J67" s="104">
        <v>0</v>
      </c>
    </row>
    <row r="68" spans="1:10" ht="15">
      <c r="A68" s="101">
        <v>331</v>
      </c>
      <c r="B68" s="102" t="s">
        <v>242</v>
      </c>
      <c r="C68" s="103">
        <v>7835612761</v>
      </c>
      <c r="D68" s="103">
        <v>19937705320</v>
      </c>
      <c r="E68" s="103">
        <v>37448909432</v>
      </c>
      <c r="F68" s="103">
        <v>18319505869</v>
      </c>
      <c r="G68" s="103">
        <v>7828741511</v>
      </c>
      <c r="H68" s="103">
        <v>801430507</v>
      </c>
      <c r="I68" s="103">
        <v>41192232794</v>
      </c>
      <c r="J68" s="104">
        <v>22013758745</v>
      </c>
    </row>
    <row r="69" spans="1:10" ht="15">
      <c r="A69" s="101">
        <v>3311</v>
      </c>
      <c r="B69" s="102" t="s">
        <v>243</v>
      </c>
      <c r="C69" s="103">
        <v>7835612761</v>
      </c>
      <c r="D69" s="103">
        <v>19792721470</v>
      </c>
      <c r="E69" s="103">
        <v>37281925582</v>
      </c>
      <c r="F69" s="103">
        <v>18015951079</v>
      </c>
      <c r="G69" s="103">
        <v>7828741511</v>
      </c>
      <c r="H69" s="103">
        <v>519875717</v>
      </c>
      <c r="I69" s="103">
        <v>41025248944</v>
      </c>
      <c r="J69" s="104">
        <v>21565220105</v>
      </c>
    </row>
    <row r="70" spans="1:10" ht="15">
      <c r="A70" s="101">
        <v>3313</v>
      </c>
      <c r="B70" s="102" t="s">
        <v>244</v>
      </c>
      <c r="C70" s="103">
        <v>0</v>
      </c>
      <c r="D70" s="103">
        <v>144983850</v>
      </c>
      <c r="E70" s="103">
        <v>166983850</v>
      </c>
      <c r="F70" s="103">
        <v>303554790</v>
      </c>
      <c r="G70" s="103">
        <v>0</v>
      </c>
      <c r="H70" s="103">
        <v>281554790</v>
      </c>
      <c r="I70" s="103">
        <v>166983850</v>
      </c>
      <c r="J70" s="104">
        <v>448538640</v>
      </c>
    </row>
    <row r="71" spans="1:10" ht="15">
      <c r="A71" s="101">
        <v>333</v>
      </c>
      <c r="B71" s="102" t="s">
        <v>245</v>
      </c>
      <c r="C71" s="103">
        <v>201812175</v>
      </c>
      <c r="D71" s="103">
        <v>651214613</v>
      </c>
      <c r="E71" s="103">
        <v>6659546322</v>
      </c>
      <c r="F71" s="103">
        <v>7332012330</v>
      </c>
      <c r="G71" s="103">
        <v>134541450</v>
      </c>
      <c r="H71" s="103">
        <v>1256409896</v>
      </c>
      <c r="I71" s="103">
        <v>21391960631</v>
      </c>
      <c r="J71" s="104">
        <v>20174121888</v>
      </c>
    </row>
    <row r="72" spans="1:10" ht="15">
      <c r="A72" s="101">
        <v>3331</v>
      </c>
      <c r="B72" s="102" t="s">
        <v>246</v>
      </c>
      <c r="C72" s="103">
        <v>0</v>
      </c>
      <c r="D72" s="103">
        <v>0</v>
      </c>
      <c r="E72" s="103">
        <v>5842115646</v>
      </c>
      <c r="F72" s="103">
        <v>5842115646</v>
      </c>
      <c r="G72" s="103">
        <v>0</v>
      </c>
      <c r="H72" s="103">
        <v>0</v>
      </c>
      <c r="I72" s="103">
        <v>20195447403</v>
      </c>
      <c r="J72" s="104">
        <v>16929777628</v>
      </c>
    </row>
    <row r="73" spans="1:10" ht="15">
      <c r="A73" s="101">
        <v>33311</v>
      </c>
      <c r="B73" s="102" t="s">
        <v>246</v>
      </c>
      <c r="C73" s="103">
        <v>0</v>
      </c>
      <c r="D73" s="103">
        <v>0</v>
      </c>
      <c r="E73" s="103">
        <v>4098553779</v>
      </c>
      <c r="F73" s="103">
        <v>4098553779</v>
      </c>
      <c r="G73" s="103">
        <v>0</v>
      </c>
      <c r="H73" s="103">
        <v>0</v>
      </c>
      <c r="I73" s="103">
        <v>11056464584</v>
      </c>
      <c r="J73" s="104">
        <v>7790794809</v>
      </c>
    </row>
    <row r="74" spans="1:10" ht="15">
      <c r="A74" s="101">
        <v>33312</v>
      </c>
      <c r="B74" s="102" t="s">
        <v>247</v>
      </c>
      <c r="C74" s="103">
        <v>0</v>
      </c>
      <c r="D74" s="103">
        <v>0</v>
      </c>
      <c r="E74" s="103">
        <v>1743561867</v>
      </c>
      <c r="F74" s="103">
        <v>1743561867</v>
      </c>
      <c r="G74" s="103">
        <v>0</v>
      </c>
      <c r="H74" s="103">
        <v>0</v>
      </c>
      <c r="I74" s="103">
        <v>9138982819</v>
      </c>
      <c r="J74" s="104">
        <v>9138982819</v>
      </c>
    </row>
    <row r="75" spans="1:10" ht="15">
      <c r="A75" s="101">
        <v>3334</v>
      </c>
      <c r="B75" s="102" t="s">
        <v>248</v>
      </c>
      <c r="C75" s="103">
        <v>0</v>
      </c>
      <c r="D75" s="103">
        <v>524241942</v>
      </c>
      <c r="E75" s="103">
        <v>524241942</v>
      </c>
      <c r="F75" s="103">
        <v>1222820241</v>
      </c>
      <c r="G75" s="103">
        <v>0</v>
      </c>
      <c r="H75" s="103">
        <v>1222820241</v>
      </c>
      <c r="I75" s="103">
        <v>524241942</v>
      </c>
      <c r="J75" s="104">
        <v>2782571786</v>
      </c>
    </row>
    <row r="76" spans="1:10" ht="15">
      <c r="A76" s="101">
        <v>3335</v>
      </c>
      <c r="B76" s="102" t="s">
        <v>249</v>
      </c>
      <c r="C76" s="103">
        <v>0</v>
      </c>
      <c r="D76" s="103">
        <v>126972671</v>
      </c>
      <c r="E76" s="103">
        <v>125559408</v>
      </c>
      <c r="F76" s="103">
        <v>32176392</v>
      </c>
      <c r="G76" s="103">
        <v>0</v>
      </c>
      <c r="H76" s="103">
        <v>33589655</v>
      </c>
      <c r="I76" s="103">
        <v>232559060</v>
      </c>
      <c r="J76" s="104">
        <v>156601698</v>
      </c>
    </row>
    <row r="77" spans="1:10" ht="15">
      <c r="A77" s="101">
        <v>33351</v>
      </c>
      <c r="B77" s="102" t="s">
        <v>250</v>
      </c>
      <c r="C77" s="103">
        <v>0</v>
      </c>
      <c r="D77" s="103">
        <v>126972671</v>
      </c>
      <c r="E77" s="103">
        <v>125559408</v>
      </c>
      <c r="F77" s="103">
        <v>16276392</v>
      </c>
      <c r="G77" s="103">
        <v>0</v>
      </c>
      <c r="H77" s="103">
        <v>17689655</v>
      </c>
      <c r="I77" s="103">
        <v>129341060</v>
      </c>
      <c r="J77" s="104">
        <v>140701698</v>
      </c>
    </row>
    <row r="78" spans="1:10" ht="15">
      <c r="A78" s="101">
        <v>33352</v>
      </c>
      <c r="B78" s="102" t="s">
        <v>251</v>
      </c>
      <c r="C78" s="103">
        <v>0</v>
      </c>
      <c r="D78" s="103">
        <v>0</v>
      </c>
      <c r="E78" s="103">
        <v>0</v>
      </c>
      <c r="F78" s="103">
        <v>15900000</v>
      </c>
      <c r="G78" s="103">
        <v>0</v>
      </c>
      <c r="H78" s="103">
        <v>15900000</v>
      </c>
      <c r="I78" s="103">
        <v>103218000</v>
      </c>
      <c r="J78" s="104">
        <v>15900000</v>
      </c>
    </row>
    <row r="79" spans="1:10" ht="15">
      <c r="A79" s="101">
        <v>3337</v>
      </c>
      <c r="B79" s="102" t="s">
        <v>252</v>
      </c>
      <c r="C79" s="103">
        <v>201812175</v>
      </c>
      <c r="D79" s="103">
        <v>0</v>
      </c>
      <c r="E79" s="103">
        <v>0</v>
      </c>
      <c r="F79" s="103">
        <v>67270725</v>
      </c>
      <c r="G79" s="103">
        <v>134541450</v>
      </c>
      <c r="H79" s="103">
        <v>0</v>
      </c>
      <c r="I79" s="103">
        <v>269082900</v>
      </c>
      <c r="J79" s="104">
        <v>134541450</v>
      </c>
    </row>
    <row r="80" spans="1:10" ht="15">
      <c r="A80" s="101">
        <v>3338</v>
      </c>
      <c r="B80" s="102" t="s">
        <v>253</v>
      </c>
      <c r="C80" s="103">
        <v>0</v>
      </c>
      <c r="D80" s="103">
        <v>0</v>
      </c>
      <c r="E80" s="103">
        <v>167629326</v>
      </c>
      <c r="F80" s="103">
        <v>167629326</v>
      </c>
      <c r="G80" s="103">
        <v>0</v>
      </c>
      <c r="H80" s="103">
        <v>0</v>
      </c>
      <c r="I80" s="103">
        <v>170629326</v>
      </c>
      <c r="J80" s="104">
        <v>170629326</v>
      </c>
    </row>
    <row r="81" spans="1:10" ht="15">
      <c r="A81" s="101">
        <v>334</v>
      </c>
      <c r="B81" s="102" t="s">
        <v>254</v>
      </c>
      <c r="C81" s="103">
        <v>0</v>
      </c>
      <c r="D81" s="103">
        <v>188079305</v>
      </c>
      <c r="E81" s="103">
        <v>1302706405</v>
      </c>
      <c r="F81" s="103">
        <v>1294633603</v>
      </c>
      <c r="G81" s="103">
        <v>0</v>
      </c>
      <c r="H81" s="103">
        <v>180006503</v>
      </c>
      <c r="I81" s="103">
        <v>3308330457</v>
      </c>
      <c r="J81" s="104">
        <v>2507119426</v>
      </c>
    </row>
    <row r="82" spans="1:10" ht="15">
      <c r="A82" s="101">
        <v>3341</v>
      </c>
      <c r="B82" s="102" t="s">
        <v>255</v>
      </c>
      <c r="C82" s="103">
        <v>0</v>
      </c>
      <c r="D82" s="103">
        <v>188079305</v>
      </c>
      <c r="E82" s="103">
        <v>1302706405</v>
      </c>
      <c r="F82" s="103">
        <v>1294633603</v>
      </c>
      <c r="G82" s="103">
        <v>0</v>
      </c>
      <c r="H82" s="103">
        <v>180006503</v>
      </c>
      <c r="I82" s="103">
        <v>3308330457</v>
      </c>
      <c r="J82" s="104">
        <v>2507119426</v>
      </c>
    </row>
    <row r="83" spans="1:10" ht="15">
      <c r="A83" s="101">
        <v>335</v>
      </c>
      <c r="B83" s="102" t="s">
        <v>256</v>
      </c>
      <c r="C83" s="103">
        <v>0</v>
      </c>
      <c r="D83" s="103">
        <v>2767099536</v>
      </c>
      <c r="E83" s="103">
        <v>720240473</v>
      </c>
      <c r="F83" s="103">
        <v>3104073645</v>
      </c>
      <c r="G83" s="103">
        <v>0</v>
      </c>
      <c r="H83" s="103">
        <v>5150932708</v>
      </c>
      <c r="I83" s="103">
        <v>1843460446</v>
      </c>
      <c r="J83" s="104">
        <v>5792624354</v>
      </c>
    </row>
    <row r="84" spans="1:10" ht="15">
      <c r="A84" s="101">
        <v>338</v>
      </c>
      <c r="B84" s="102" t="s">
        <v>257</v>
      </c>
      <c r="C84" s="103">
        <v>42241435200</v>
      </c>
      <c r="D84" s="103">
        <v>5196006373</v>
      </c>
      <c r="E84" s="103">
        <v>954813332</v>
      </c>
      <c r="F84" s="103">
        <v>43459038023</v>
      </c>
      <c r="G84" s="103">
        <v>30220332</v>
      </c>
      <c r="H84" s="103">
        <v>5489016196</v>
      </c>
      <c r="I84" s="103">
        <v>43466010643</v>
      </c>
      <c r="J84" s="104">
        <v>43865262740</v>
      </c>
    </row>
    <row r="85" spans="1:10" ht="15">
      <c r="A85" s="101">
        <v>3382</v>
      </c>
      <c r="B85" s="102" t="s">
        <v>258</v>
      </c>
      <c r="C85" s="103">
        <v>0</v>
      </c>
      <c r="D85" s="103">
        <v>33623717</v>
      </c>
      <c r="E85" s="103">
        <v>0</v>
      </c>
      <c r="F85" s="103">
        <v>32589023</v>
      </c>
      <c r="G85" s="103">
        <v>0</v>
      </c>
      <c r="H85" s="103">
        <v>66212740</v>
      </c>
      <c r="I85" s="103">
        <v>27424848</v>
      </c>
      <c r="J85" s="104">
        <v>64572740</v>
      </c>
    </row>
    <row r="86" spans="1:10" ht="15">
      <c r="A86" s="101">
        <v>3383</v>
      </c>
      <c r="B86" s="102" t="s">
        <v>259</v>
      </c>
      <c r="C86" s="103">
        <v>0</v>
      </c>
      <c r="D86" s="103">
        <v>78086000</v>
      </c>
      <c r="E86" s="103">
        <v>184082000</v>
      </c>
      <c r="F86" s="103">
        <v>115632000</v>
      </c>
      <c r="G86" s="103">
        <v>0</v>
      </c>
      <c r="H86" s="103">
        <v>9636000</v>
      </c>
      <c r="I86" s="103">
        <v>245726000</v>
      </c>
      <c r="J86" s="104">
        <v>245886000</v>
      </c>
    </row>
    <row r="87" spans="1:10" ht="15">
      <c r="A87" s="101">
        <v>3384</v>
      </c>
      <c r="B87" s="102" t="s">
        <v>260</v>
      </c>
      <c r="C87" s="103">
        <v>0</v>
      </c>
      <c r="D87" s="103">
        <v>9405000</v>
      </c>
      <c r="E87" s="103">
        <v>36313000</v>
      </c>
      <c r="F87" s="103">
        <v>21681000</v>
      </c>
      <c r="G87" s="103">
        <v>5227000</v>
      </c>
      <c r="H87" s="103">
        <v>0</v>
      </c>
      <c r="I87" s="103">
        <v>43810000</v>
      </c>
      <c r="J87" s="104">
        <v>43632000</v>
      </c>
    </row>
    <row r="88" spans="1:10" ht="15">
      <c r="A88" s="101">
        <v>3388</v>
      </c>
      <c r="B88" s="102" t="s">
        <v>257</v>
      </c>
      <c r="C88" s="103">
        <v>42241435200</v>
      </c>
      <c r="D88" s="103">
        <v>5068477656</v>
      </c>
      <c r="E88" s="103">
        <v>718368332</v>
      </c>
      <c r="F88" s="103">
        <v>43279500000</v>
      </c>
      <c r="G88" s="103">
        <v>24993332</v>
      </c>
      <c r="H88" s="103">
        <v>5413167456</v>
      </c>
      <c r="I88" s="103">
        <v>43129667795</v>
      </c>
      <c r="J88" s="104">
        <v>43491790000</v>
      </c>
    </row>
    <row r="89" spans="1:10" ht="15">
      <c r="A89" s="101">
        <v>3389</v>
      </c>
      <c r="B89" s="102" t="s">
        <v>261</v>
      </c>
      <c r="C89" s="103">
        <v>0</v>
      </c>
      <c r="D89" s="103">
        <v>6414000</v>
      </c>
      <c r="E89" s="103">
        <v>16050000</v>
      </c>
      <c r="F89" s="103">
        <v>9636000</v>
      </c>
      <c r="G89" s="103">
        <v>0</v>
      </c>
      <c r="H89" s="103">
        <v>0</v>
      </c>
      <c r="I89" s="103">
        <v>19382000</v>
      </c>
      <c r="J89" s="104">
        <v>19382000</v>
      </c>
    </row>
    <row r="90" spans="1:10" ht="15">
      <c r="A90" s="101">
        <v>341</v>
      </c>
      <c r="B90" s="102" t="s">
        <v>262</v>
      </c>
      <c r="C90" s="103">
        <v>0</v>
      </c>
      <c r="D90" s="103">
        <v>137739025350</v>
      </c>
      <c r="E90" s="103">
        <v>0</v>
      </c>
      <c r="F90" s="103">
        <v>0</v>
      </c>
      <c r="G90" s="103">
        <v>0</v>
      </c>
      <c r="H90" s="103">
        <v>137739025350</v>
      </c>
      <c r="I90" s="103">
        <v>0</v>
      </c>
      <c r="J90" s="104">
        <v>0</v>
      </c>
    </row>
    <row r="91" spans="1:10" ht="15">
      <c r="A91" s="101">
        <v>3411</v>
      </c>
      <c r="B91" s="102" t="s">
        <v>262</v>
      </c>
      <c r="C91" s="103">
        <v>0</v>
      </c>
      <c r="D91" s="103">
        <v>123001525350</v>
      </c>
      <c r="E91" s="103">
        <v>0</v>
      </c>
      <c r="F91" s="103">
        <v>0</v>
      </c>
      <c r="G91" s="103">
        <v>0</v>
      </c>
      <c r="H91" s="103">
        <v>123001525350</v>
      </c>
      <c r="I91" s="103">
        <v>0</v>
      </c>
      <c r="J91" s="104">
        <v>0</v>
      </c>
    </row>
    <row r="92" spans="1:10" ht="15">
      <c r="A92" s="101">
        <v>3412</v>
      </c>
      <c r="B92" s="102" t="s">
        <v>263</v>
      </c>
      <c r="C92" s="103">
        <v>0</v>
      </c>
      <c r="D92" s="103">
        <v>14737500000</v>
      </c>
      <c r="E92" s="103">
        <v>0</v>
      </c>
      <c r="F92" s="103">
        <v>0</v>
      </c>
      <c r="G92" s="103">
        <v>0</v>
      </c>
      <c r="H92" s="103">
        <v>14737500000</v>
      </c>
      <c r="I92" s="103">
        <v>0</v>
      </c>
      <c r="J92" s="104">
        <v>0</v>
      </c>
    </row>
    <row r="93" spans="1:10" ht="15">
      <c r="A93" s="101">
        <v>351</v>
      </c>
      <c r="B93" s="102" t="s">
        <v>264</v>
      </c>
      <c r="C93" s="103">
        <v>0</v>
      </c>
      <c r="D93" s="103">
        <v>8593000</v>
      </c>
      <c r="E93" s="103">
        <v>0</v>
      </c>
      <c r="F93" s="103">
        <v>0</v>
      </c>
      <c r="G93" s="103">
        <v>0</v>
      </c>
      <c r="H93" s="103">
        <v>8593000</v>
      </c>
      <c r="I93" s="103">
        <v>0</v>
      </c>
      <c r="J93" s="104">
        <v>0</v>
      </c>
    </row>
    <row r="94" spans="1:10" ht="15">
      <c r="A94" s="101">
        <v>353</v>
      </c>
      <c r="B94" s="102" t="s">
        <v>265</v>
      </c>
      <c r="C94" s="103">
        <v>0</v>
      </c>
      <c r="D94" s="103">
        <v>1227761553</v>
      </c>
      <c r="E94" s="103">
        <v>359000000</v>
      </c>
      <c r="F94" s="103">
        <v>873443029</v>
      </c>
      <c r="G94" s="103">
        <v>0</v>
      </c>
      <c r="H94" s="103">
        <v>1742204582</v>
      </c>
      <c r="I94" s="103">
        <v>374000000</v>
      </c>
      <c r="J94" s="104">
        <v>1575331224</v>
      </c>
    </row>
    <row r="95" spans="1:10" ht="15">
      <c r="A95" s="101">
        <v>3531</v>
      </c>
      <c r="B95" s="102" t="s">
        <v>266</v>
      </c>
      <c r="C95" s="103">
        <v>0</v>
      </c>
      <c r="D95" s="103">
        <v>766334391</v>
      </c>
      <c r="E95" s="103">
        <v>354000000</v>
      </c>
      <c r="F95" s="103">
        <v>786098726</v>
      </c>
      <c r="G95" s="103">
        <v>0</v>
      </c>
      <c r="H95" s="103">
        <v>1198433117</v>
      </c>
      <c r="I95" s="103">
        <v>354000000</v>
      </c>
      <c r="J95" s="104">
        <v>1417798102</v>
      </c>
    </row>
    <row r="96" spans="1:10" ht="15">
      <c r="A96" s="101">
        <v>3532</v>
      </c>
      <c r="B96" s="102" t="s">
        <v>267</v>
      </c>
      <c r="C96" s="103">
        <v>0</v>
      </c>
      <c r="D96" s="103">
        <v>417660796</v>
      </c>
      <c r="E96" s="103">
        <v>5000000</v>
      </c>
      <c r="F96" s="103">
        <v>87344303</v>
      </c>
      <c r="G96" s="103">
        <v>0</v>
      </c>
      <c r="H96" s="103">
        <v>500005099</v>
      </c>
      <c r="I96" s="103">
        <v>20000000</v>
      </c>
      <c r="J96" s="104">
        <v>157533122</v>
      </c>
    </row>
    <row r="97" spans="1:10" ht="15">
      <c r="A97" s="101">
        <v>3534</v>
      </c>
      <c r="B97" s="102" t="s">
        <v>268</v>
      </c>
      <c r="C97" s="103">
        <v>0</v>
      </c>
      <c r="D97" s="103">
        <v>43766366</v>
      </c>
      <c r="E97" s="103">
        <v>0</v>
      </c>
      <c r="F97" s="103">
        <v>0</v>
      </c>
      <c r="G97" s="103">
        <v>0</v>
      </c>
      <c r="H97" s="103">
        <v>43766366</v>
      </c>
      <c r="I97" s="103">
        <v>0</v>
      </c>
      <c r="J97" s="104">
        <v>0</v>
      </c>
    </row>
    <row r="98" spans="1:10" ht="15">
      <c r="A98" s="101">
        <v>411</v>
      </c>
      <c r="B98" s="102" t="s">
        <v>269</v>
      </c>
      <c r="C98" s="103">
        <v>0</v>
      </c>
      <c r="D98" s="103">
        <v>255723448000</v>
      </c>
      <c r="E98" s="103">
        <v>0</v>
      </c>
      <c r="F98" s="103">
        <v>0</v>
      </c>
      <c r="G98" s="103">
        <v>0</v>
      </c>
      <c r="H98" s="103">
        <v>255723448000</v>
      </c>
      <c r="I98" s="103">
        <v>0</v>
      </c>
      <c r="J98" s="104">
        <v>0</v>
      </c>
    </row>
    <row r="99" spans="1:10" ht="15">
      <c r="A99" s="101">
        <v>4111</v>
      </c>
      <c r="B99" s="102" t="s">
        <v>270</v>
      </c>
      <c r="C99" s="103">
        <v>0</v>
      </c>
      <c r="D99" s="103">
        <v>240000000000</v>
      </c>
      <c r="E99" s="103">
        <v>0</v>
      </c>
      <c r="F99" s="103">
        <v>0</v>
      </c>
      <c r="G99" s="103">
        <v>0</v>
      </c>
      <c r="H99" s="103">
        <v>240000000000</v>
      </c>
      <c r="I99" s="103">
        <v>0</v>
      </c>
      <c r="J99" s="104">
        <v>0</v>
      </c>
    </row>
    <row r="100" spans="1:10" ht="15">
      <c r="A100" s="101">
        <v>41111</v>
      </c>
      <c r="B100" s="102" t="s">
        <v>271</v>
      </c>
      <c r="C100" s="103">
        <v>0</v>
      </c>
      <c r="D100" s="103">
        <v>149973470000</v>
      </c>
      <c r="E100" s="103">
        <v>0</v>
      </c>
      <c r="F100" s="103">
        <v>0</v>
      </c>
      <c r="G100" s="103">
        <v>0</v>
      </c>
      <c r="H100" s="103">
        <v>149973470000</v>
      </c>
      <c r="I100" s="103">
        <v>0</v>
      </c>
      <c r="J100" s="104">
        <v>0</v>
      </c>
    </row>
    <row r="101" spans="1:10" ht="15">
      <c r="A101" s="101">
        <v>41112</v>
      </c>
      <c r="B101" s="102" t="s">
        <v>272</v>
      </c>
      <c r="C101" s="103">
        <v>0</v>
      </c>
      <c r="D101" s="103">
        <v>90026530000</v>
      </c>
      <c r="E101" s="103">
        <v>0</v>
      </c>
      <c r="F101" s="103">
        <v>0</v>
      </c>
      <c r="G101" s="103">
        <v>0</v>
      </c>
      <c r="H101" s="103">
        <v>90026530000</v>
      </c>
      <c r="I101" s="103">
        <v>0</v>
      </c>
      <c r="J101" s="104">
        <v>0</v>
      </c>
    </row>
    <row r="102" spans="1:10" ht="15">
      <c r="A102" s="101">
        <v>4112</v>
      </c>
      <c r="B102" s="102" t="s">
        <v>273</v>
      </c>
      <c r="C102" s="103">
        <v>0</v>
      </c>
      <c r="D102" s="103">
        <v>15723448000</v>
      </c>
      <c r="E102" s="103">
        <v>0</v>
      </c>
      <c r="F102" s="103">
        <v>0</v>
      </c>
      <c r="G102" s="103">
        <v>0</v>
      </c>
      <c r="H102" s="103">
        <v>15723448000</v>
      </c>
      <c r="I102" s="103">
        <v>0</v>
      </c>
      <c r="J102" s="104">
        <v>0</v>
      </c>
    </row>
    <row r="103" spans="1:10" ht="15">
      <c r="A103" s="101">
        <v>413</v>
      </c>
      <c r="B103" s="102" t="s">
        <v>274</v>
      </c>
      <c r="C103" s="103">
        <v>1721391127</v>
      </c>
      <c r="D103" s="103">
        <v>0</v>
      </c>
      <c r="E103" s="103">
        <v>0</v>
      </c>
      <c r="F103" s="103">
        <v>573797042</v>
      </c>
      <c r="G103" s="103">
        <v>1147594085</v>
      </c>
      <c r="H103" s="103">
        <v>0</v>
      </c>
      <c r="I103" s="103">
        <v>573437906</v>
      </c>
      <c r="J103" s="104">
        <v>1467779544</v>
      </c>
    </row>
    <row r="104" spans="1:10" ht="15">
      <c r="A104" s="101">
        <v>4131</v>
      </c>
      <c r="B104" s="102" t="s">
        <v>275</v>
      </c>
      <c r="C104" s="103">
        <v>1721391127</v>
      </c>
      <c r="D104" s="103">
        <v>0</v>
      </c>
      <c r="E104" s="103">
        <v>0</v>
      </c>
      <c r="F104" s="103">
        <v>573797042</v>
      </c>
      <c r="G104" s="103">
        <v>1147594085</v>
      </c>
      <c r="H104" s="103">
        <v>0</v>
      </c>
      <c r="I104" s="103">
        <v>573437906</v>
      </c>
      <c r="J104" s="104">
        <v>1467779544</v>
      </c>
    </row>
    <row r="105" spans="1:10" ht="15">
      <c r="A105" s="101">
        <v>414</v>
      </c>
      <c r="B105" s="102" t="s">
        <v>276</v>
      </c>
      <c r="C105" s="103">
        <v>0</v>
      </c>
      <c r="D105" s="103">
        <v>10117009626</v>
      </c>
      <c r="E105" s="103">
        <v>0</v>
      </c>
      <c r="F105" s="103">
        <v>0</v>
      </c>
      <c r="G105" s="103">
        <v>0</v>
      </c>
      <c r="H105" s="103">
        <v>10117009626</v>
      </c>
      <c r="I105" s="103">
        <v>0</v>
      </c>
      <c r="J105" s="104">
        <v>0</v>
      </c>
    </row>
    <row r="106" spans="1:10" ht="15">
      <c r="A106" s="101">
        <v>415</v>
      </c>
      <c r="B106" s="102" t="s">
        <v>277</v>
      </c>
      <c r="C106" s="103">
        <v>0</v>
      </c>
      <c r="D106" s="103">
        <v>4270244522</v>
      </c>
      <c r="E106" s="103">
        <v>0</v>
      </c>
      <c r="F106" s="103">
        <v>0</v>
      </c>
      <c r="G106" s="103">
        <v>0</v>
      </c>
      <c r="H106" s="103">
        <v>4270244522</v>
      </c>
      <c r="I106" s="103">
        <v>0</v>
      </c>
      <c r="J106" s="104">
        <v>0</v>
      </c>
    </row>
    <row r="107" spans="1:10" ht="15">
      <c r="A107" s="101">
        <v>421</v>
      </c>
      <c r="B107" s="102" t="s">
        <v>278</v>
      </c>
      <c r="C107" s="103">
        <v>7380710916</v>
      </c>
      <c r="D107" s="103">
        <v>77079718622</v>
      </c>
      <c r="E107" s="103">
        <v>46282973227</v>
      </c>
      <c r="F107" s="103">
        <v>18455570536</v>
      </c>
      <c r="G107" s="103">
        <v>7380710916</v>
      </c>
      <c r="H107" s="103">
        <v>49252315931</v>
      </c>
      <c r="I107" s="103">
        <v>49261258718</v>
      </c>
      <c r="J107" s="104">
        <v>34769731738</v>
      </c>
    </row>
    <row r="108" spans="1:10" ht="15">
      <c r="A108" s="101">
        <v>4212</v>
      </c>
      <c r="B108" s="102" t="s">
        <v>279</v>
      </c>
      <c r="C108" s="103">
        <v>7380710916</v>
      </c>
      <c r="D108" s="103">
        <v>77079718622</v>
      </c>
      <c r="E108" s="103">
        <v>46282973227</v>
      </c>
      <c r="F108" s="103">
        <v>18455570536</v>
      </c>
      <c r="G108" s="103">
        <v>7380710916</v>
      </c>
      <c r="H108" s="103">
        <v>49252315931</v>
      </c>
      <c r="I108" s="103">
        <v>49261258718</v>
      </c>
      <c r="J108" s="104">
        <v>34769731738</v>
      </c>
    </row>
    <row r="109" spans="1:10" ht="15">
      <c r="A109" s="101">
        <v>42121</v>
      </c>
      <c r="B109" s="102" t="s">
        <v>280</v>
      </c>
      <c r="C109" s="103">
        <v>0</v>
      </c>
      <c r="D109" s="103">
        <v>75946448444</v>
      </c>
      <c r="E109" s="103">
        <v>46282973227</v>
      </c>
      <c r="F109" s="103">
        <v>18455570536</v>
      </c>
      <c r="G109" s="103">
        <v>0</v>
      </c>
      <c r="H109" s="103">
        <v>48119045753</v>
      </c>
      <c r="I109" s="103">
        <v>48521061615</v>
      </c>
      <c r="J109" s="104">
        <v>34534218220</v>
      </c>
    </row>
    <row r="110" spans="1:10" ht="15">
      <c r="A110" s="101">
        <v>42122</v>
      </c>
      <c r="B110" s="102" t="s">
        <v>281</v>
      </c>
      <c r="C110" s="103">
        <v>7380710916</v>
      </c>
      <c r="D110" s="103">
        <v>0</v>
      </c>
      <c r="E110" s="103">
        <v>0</v>
      </c>
      <c r="F110" s="103">
        <v>0</v>
      </c>
      <c r="G110" s="103">
        <v>7380710916</v>
      </c>
      <c r="H110" s="103">
        <v>0</v>
      </c>
      <c r="I110" s="103">
        <v>716645751</v>
      </c>
      <c r="J110" s="104">
        <v>0</v>
      </c>
    </row>
    <row r="111" spans="1:10" ht="15">
      <c r="A111" s="101">
        <v>42123</v>
      </c>
      <c r="B111" s="102" t="s">
        <v>282</v>
      </c>
      <c r="C111" s="103">
        <v>0</v>
      </c>
      <c r="D111" s="103">
        <v>976226461</v>
      </c>
      <c r="E111" s="103">
        <v>0</v>
      </c>
      <c r="F111" s="103">
        <v>0</v>
      </c>
      <c r="G111" s="103">
        <v>0</v>
      </c>
      <c r="H111" s="103">
        <v>976226461</v>
      </c>
      <c r="I111" s="103">
        <v>23551352</v>
      </c>
      <c r="J111" s="104">
        <v>235513518</v>
      </c>
    </row>
    <row r="112" spans="1:10" ht="15">
      <c r="A112" s="101">
        <v>42124</v>
      </c>
      <c r="B112" s="102" t="s">
        <v>283</v>
      </c>
      <c r="C112" s="103">
        <v>0</v>
      </c>
      <c r="D112" s="103">
        <v>157043717</v>
      </c>
      <c r="E112" s="103">
        <v>0</v>
      </c>
      <c r="F112" s="103">
        <v>0</v>
      </c>
      <c r="G112" s="103">
        <v>0</v>
      </c>
      <c r="H112" s="103">
        <v>157043717</v>
      </c>
      <c r="I112" s="103">
        <v>0</v>
      </c>
      <c r="J112" s="104">
        <v>0</v>
      </c>
    </row>
    <row r="113" spans="1:10" ht="15">
      <c r="A113" s="101">
        <v>511</v>
      </c>
      <c r="B113" s="102" t="s">
        <v>284</v>
      </c>
      <c r="C113" s="103">
        <v>0</v>
      </c>
      <c r="D113" s="103">
        <v>0</v>
      </c>
      <c r="E113" s="103">
        <v>40985537794</v>
      </c>
      <c r="F113" s="103">
        <v>40985537794</v>
      </c>
      <c r="G113" s="103">
        <v>0</v>
      </c>
      <c r="H113" s="103">
        <v>0</v>
      </c>
      <c r="I113" s="103">
        <v>77907948093</v>
      </c>
      <c r="J113" s="104">
        <v>77907948093</v>
      </c>
    </row>
    <row r="114" spans="1:10" ht="15">
      <c r="A114" s="101">
        <v>5112</v>
      </c>
      <c r="B114" s="102" t="s">
        <v>285</v>
      </c>
      <c r="C114" s="103">
        <v>0</v>
      </c>
      <c r="D114" s="103">
        <v>0</v>
      </c>
      <c r="E114" s="103">
        <v>1281738000</v>
      </c>
      <c r="F114" s="103">
        <v>1281738000</v>
      </c>
      <c r="G114" s="103">
        <v>0</v>
      </c>
      <c r="H114" s="103">
        <v>0</v>
      </c>
      <c r="I114" s="103">
        <v>3353363000</v>
      </c>
      <c r="J114" s="104">
        <v>3353363000</v>
      </c>
    </row>
    <row r="115" spans="1:10" ht="15">
      <c r="A115" s="101">
        <v>5113</v>
      </c>
      <c r="B115" s="102" t="s">
        <v>286</v>
      </c>
      <c r="C115" s="103">
        <v>0</v>
      </c>
      <c r="D115" s="103">
        <v>0</v>
      </c>
      <c r="E115" s="103">
        <v>1045746000</v>
      </c>
      <c r="F115" s="103">
        <v>1045746000</v>
      </c>
      <c r="G115" s="103">
        <v>0</v>
      </c>
      <c r="H115" s="103">
        <v>0</v>
      </c>
      <c r="I115" s="103">
        <v>2317523500</v>
      </c>
      <c r="J115" s="104">
        <v>2317523500</v>
      </c>
    </row>
    <row r="116" spans="1:10" ht="15">
      <c r="A116" s="101">
        <v>5114</v>
      </c>
      <c r="B116" s="102" t="s">
        <v>287</v>
      </c>
      <c r="C116" s="103">
        <v>0</v>
      </c>
      <c r="D116" s="103">
        <v>0</v>
      </c>
      <c r="E116" s="103">
        <v>1658052794</v>
      </c>
      <c r="F116" s="103">
        <v>1658052794</v>
      </c>
      <c r="G116" s="103">
        <v>0</v>
      </c>
      <c r="H116" s="103">
        <v>0</v>
      </c>
      <c r="I116" s="103">
        <v>3183296593</v>
      </c>
      <c r="J116" s="104">
        <v>3183296593</v>
      </c>
    </row>
    <row r="117" spans="1:10" ht="15">
      <c r="A117" s="101">
        <v>5116</v>
      </c>
      <c r="B117" s="102" t="s">
        <v>288</v>
      </c>
      <c r="C117" s="103">
        <v>0</v>
      </c>
      <c r="D117" s="103">
        <v>0</v>
      </c>
      <c r="E117" s="103">
        <v>37000001000</v>
      </c>
      <c r="F117" s="103">
        <v>37000001000</v>
      </c>
      <c r="G117" s="103">
        <v>0</v>
      </c>
      <c r="H117" s="103">
        <v>0</v>
      </c>
      <c r="I117" s="103">
        <v>69053765000</v>
      </c>
      <c r="J117" s="104">
        <v>69053765000</v>
      </c>
    </row>
    <row r="118" spans="1:10" ht="15">
      <c r="A118" s="101">
        <v>515</v>
      </c>
      <c r="B118" s="102" t="s">
        <v>289</v>
      </c>
      <c r="C118" s="103">
        <v>0</v>
      </c>
      <c r="D118" s="103">
        <v>0</v>
      </c>
      <c r="E118" s="103">
        <v>1027338666</v>
      </c>
      <c r="F118" s="103">
        <v>1027338666</v>
      </c>
      <c r="G118" s="103">
        <v>0</v>
      </c>
      <c r="H118" s="103">
        <v>0</v>
      </c>
      <c r="I118" s="103">
        <v>2499424366</v>
      </c>
      <c r="J118" s="104">
        <v>2499424366</v>
      </c>
    </row>
    <row r="119" spans="1:10" ht="15">
      <c r="A119" s="101">
        <v>5151</v>
      </c>
      <c r="B119" s="102" t="s">
        <v>290</v>
      </c>
      <c r="C119" s="103">
        <v>0</v>
      </c>
      <c r="D119" s="103">
        <v>0</v>
      </c>
      <c r="E119" s="103">
        <v>1019437796</v>
      </c>
      <c r="F119" s="103">
        <v>1019437796</v>
      </c>
      <c r="G119" s="103">
        <v>0</v>
      </c>
      <c r="H119" s="103">
        <v>0</v>
      </c>
      <c r="I119" s="103">
        <v>2481884298</v>
      </c>
      <c r="J119" s="104">
        <v>2481884298</v>
      </c>
    </row>
    <row r="120" spans="1:10" ht="15">
      <c r="A120" s="101">
        <v>5152</v>
      </c>
      <c r="B120" s="102" t="s">
        <v>291</v>
      </c>
      <c r="C120" s="103">
        <v>0</v>
      </c>
      <c r="D120" s="103">
        <v>0</v>
      </c>
      <c r="E120" s="103">
        <v>7900870</v>
      </c>
      <c r="F120" s="103">
        <v>7900870</v>
      </c>
      <c r="G120" s="103">
        <v>0</v>
      </c>
      <c r="H120" s="103">
        <v>0</v>
      </c>
      <c r="I120" s="103">
        <v>17540068</v>
      </c>
      <c r="J120" s="104">
        <v>17540068</v>
      </c>
    </row>
    <row r="121" spans="1:10" ht="15">
      <c r="A121" s="101">
        <v>621</v>
      </c>
      <c r="B121" s="102" t="s">
        <v>292</v>
      </c>
      <c r="C121" s="103">
        <v>0</v>
      </c>
      <c r="D121" s="103">
        <v>0</v>
      </c>
      <c r="E121" s="103">
        <v>487651000</v>
      </c>
      <c r="F121" s="103">
        <v>487651000</v>
      </c>
      <c r="G121" s="103">
        <v>0</v>
      </c>
      <c r="H121" s="103">
        <v>0</v>
      </c>
      <c r="I121" s="103">
        <v>1120759078</v>
      </c>
      <c r="J121" s="104">
        <v>1120759078</v>
      </c>
    </row>
    <row r="122" spans="1:10" ht="15">
      <c r="A122" s="101">
        <v>622</v>
      </c>
      <c r="B122" s="102" t="s">
        <v>293</v>
      </c>
      <c r="C122" s="103">
        <v>0</v>
      </c>
      <c r="D122" s="103">
        <v>0</v>
      </c>
      <c r="E122" s="103">
        <v>737513765</v>
      </c>
      <c r="F122" s="103">
        <v>737513765</v>
      </c>
      <c r="G122" s="103">
        <v>0</v>
      </c>
      <c r="H122" s="103">
        <v>0</v>
      </c>
      <c r="I122" s="103">
        <v>1635785051</v>
      </c>
      <c r="J122" s="104">
        <v>1635785051</v>
      </c>
    </row>
    <row r="123" spans="1:10" ht="15">
      <c r="A123" s="101">
        <v>6221</v>
      </c>
      <c r="B123" s="102" t="s">
        <v>294</v>
      </c>
      <c r="C123" s="103">
        <v>0</v>
      </c>
      <c r="D123" s="103">
        <v>0</v>
      </c>
      <c r="E123" s="103">
        <v>464833422</v>
      </c>
      <c r="F123" s="103">
        <v>464833422</v>
      </c>
      <c r="G123" s="103">
        <v>0</v>
      </c>
      <c r="H123" s="103">
        <v>0</v>
      </c>
      <c r="I123" s="103">
        <v>929355127</v>
      </c>
      <c r="J123" s="104">
        <v>929355127</v>
      </c>
    </row>
    <row r="124" spans="1:10" ht="15">
      <c r="A124" s="101">
        <v>6222</v>
      </c>
      <c r="B124" s="102" t="s">
        <v>295</v>
      </c>
      <c r="C124" s="103">
        <v>0</v>
      </c>
      <c r="D124" s="103">
        <v>0</v>
      </c>
      <c r="E124" s="103">
        <v>179825676</v>
      </c>
      <c r="F124" s="103">
        <v>179825676</v>
      </c>
      <c r="G124" s="103">
        <v>0</v>
      </c>
      <c r="H124" s="103">
        <v>0</v>
      </c>
      <c r="I124" s="103">
        <v>455607257</v>
      </c>
      <c r="J124" s="104">
        <v>455607257</v>
      </c>
    </row>
    <row r="125" spans="1:10" ht="15">
      <c r="A125" s="101">
        <v>6223</v>
      </c>
      <c r="B125" s="102" t="s">
        <v>296</v>
      </c>
      <c r="C125" s="103">
        <v>0</v>
      </c>
      <c r="D125" s="103">
        <v>0</v>
      </c>
      <c r="E125" s="103">
        <v>92854667</v>
      </c>
      <c r="F125" s="103">
        <v>92854667</v>
      </c>
      <c r="G125" s="103">
        <v>0</v>
      </c>
      <c r="H125" s="103">
        <v>0</v>
      </c>
      <c r="I125" s="103">
        <v>250822667</v>
      </c>
      <c r="J125" s="104">
        <v>250822667</v>
      </c>
    </row>
    <row r="126" spans="1:10" ht="15">
      <c r="A126" s="101">
        <v>627</v>
      </c>
      <c r="B126" s="102" t="s">
        <v>297</v>
      </c>
      <c r="C126" s="103">
        <v>0</v>
      </c>
      <c r="D126" s="103">
        <v>0</v>
      </c>
      <c r="E126" s="103">
        <v>18025589310</v>
      </c>
      <c r="F126" s="103">
        <v>18025589310</v>
      </c>
      <c r="G126" s="103">
        <v>0</v>
      </c>
      <c r="H126" s="103">
        <v>0</v>
      </c>
      <c r="I126" s="103">
        <v>33037754833</v>
      </c>
      <c r="J126" s="104">
        <v>33037754833</v>
      </c>
    </row>
    <row r="127" spans="1:10" ht="15">
      <c r="A127" s="101">
        <v>6271</v>
      </c>
      <c r="B127" s="102" t="s">
        <v>298</v>
      </c>
      <c r="C127" s="103">
        <v>0</v>
      </c>
      <c r="D127" s="103">
        <v>0</v>
      </c>
      <c r="E127" s="103">
        <v>59274899</v>
      </c>
      <c r="F127" s="103">
        <v>59274899</v>
      </c>
      <c r="G127" s="103">
        <v>0</v>
      </c>
      <c r="H127" s="103">
        <v>0</v>
      </c>
      <c r="I127" s="103">
        <v>328553909</v>
      </c>
      <c r="J127" s="104">
        <v>328553909</v>
      </c>
    </row>
    <row r="128" spans="1:10" ht="15">
      <c r="A128" s="101">
        <v>62711</v>
      </c>
      <c r="B128" s="102" t="s">
        <v>299</v>
      </c>
      <c r="C128" s="103"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210000000</v>
      </c>
      <c r="J128" s="104">
        <v>210000000</v>
      </c>
    </row>
    <row r="129" spans="1:10" ht="15">
      <c r="A129" s="101">
        <v>62712</v>
      </c>
      <c r="B129" s="102" t="s">
        <v>300</v>
      </c>
      <c r="C129" s="103">
        <v>0</v>
      </c>
      <c r="D129" s="103">
        <v>0</v>
      </c>
      <c r="E129" s="103">
        <v>14439899</v>
      </c>
      <c r="F129" s="103">
        <v>14439899</v>
      </c>
      <c r="G129" s="103">
        <v>0</v>
      </c>
      <c r="H129" s="103">
        <v>0</v>
      </c>
      <c r="I129" s="103">
        <v>28368909</v>
      </c>
      <c r="J129" s="104">
        <v>28368909</v>
      </c>
    </row>
    <row r="130" spans="1:10" ht="15">
      <c r="A130" s="101">
        <v>62713</v>
      </c>
      <c r="B130" s="102" t="s">
        <v>259</v>
      </c>
      <c r="C130" s="103">
        <v>0</v>
      </c>
      <c r="D130" s="103">
        <v>0</v>
      </c>
      <c r="E130" s="103">
        <v>36295000</v>
      </c>
      <c r="F130" s="103">
        <v>36295000</v>
      </c>
      <c r="G130" s="103">
        <v>0</v>
      </c>
      <c r="H130" s="103">
        <v>0</v>
      </c>
      <c r="I130" s="103">
        <v>73015000</v>
      </c>
      <c r="J130" s="104">
        <v>73015000</v>
      </c>
    </row>
    <row r="131" spans="1:10" ht="15">
      <c r="A131" s="101">
        <v>62714</v>
      </c>
      <c r="B131" s="102" t="s">
        <v>260</v>
      </c>
      <c r="C131" s="103">
        <v>0</v>
      </c>
      <c r="D131" s="103">
        <v>0</v>
      </c>
      <c r="E131" s="103">
        <v>6405000</v>
      </c>
      <c r="F131" s="103">
        <v>6405000</v>
      </c>
      <c r="G131" s="103">
        <v>0</v>
      </c>
      <c r="H131" s="103">
        <v>0</v>
      </c>
      <c r="I131" s="103">
        <v>12885000</v>
      </c>
      <c r="J131" s="104">
        <v>12885000</v>
      </c>
    </row>
    <row r="132" spans="1:10" ht="15">
      <c r="A132" s="101">
        <v>62715</v>
      </c>
      <c r="B132" s="102" t="s">
        <v>261</v>
      </c>
      <c r="C132" s="103">
        <v>0</v>
      </c>
      <c r="D132" s="103">
        <v>0</v>
      </c>
      <c r="E132" s="103">
        <v>2135000</v>
      </c>
      <c r="F132" s="103">
        <v>2135000</v>
      </c>
      <c r="G132" s="103">
        <v>0</v>
      </c>
      <c r="H132" s="103">
        <v>0</v>
      </c>
      <c r="I132" s="103">
        <v>4285000</v>
      </c>
      <c r="J132" s="104">
        <v>4285000</v>
      </c>
    </row>
    <row r="133" spans="1:10" ht="15">
      <c r="A133" s="101">
        <v>6272</v>
      </c>
      <c r="B133" s="102" t="s">
        <v>301</v>
      </c>
      <c r="C133" s="103">
        <v>0</v>
      </c>
      <c r="D133" s="103">
        <v>0</v>
      </c>
      <c r="E133" s="103">
        <v>359895235</v>
      </c>
      <c r="F133" s="103">
        <v>359895235</v>
      </c>
      <c r="G133" s="103">
        <v>0</v>
      </c>
      <c r="H133" s="103">
        <v>0</v>
      </c>
      <c r="I133" s="103">
        <v>697598235</v>
      </c>
      <c r="J133" s="104">
        <v>697598235</v>
      </c>
    </row>
    <row r="134" spans="1:10" ht="15">
      <c r="A134" s="101">
        <v>62722</v>
      </c>
      <c r="B134" s="102" t="s">
        <v>302</v>
      </c>
      <c r="C134" s="103">
        <v>0</v>
      </c>
      <c r="D134" s="103">
        <v>0</v>
      </c>
      <c r="E134" s="103">
        <v>348239667</v>
      </c>
      <c r="F134" s="103">
        <v>348239667</v>
      </c>
      <c r="G134" s="103">
        <v>0</v>
      </c>
      <c r="H134" s="103">
        <v>0</v>
      </c>
      <c r="I134" s="103">
        <v>665242667</v>
      </c>
      <c r="J134" s="104">
        <v>665242667</v>
      </c>
    </row>
    <row r="135" spans="1:10" ht="15">
      <c r="A135" s="101">
        <v>62723</v>
      </c>
      <c r="B135" s="102" t="s">
        <v>303</v>
      </c>
      <c r="C135" s="103">
        <v>0</v>
      </c>
      <c r="D135" s="103">
        <v>0</v>
      </c>
      <c r="E135" s="103">
        <v>11655568</v>
      </c>
      <c r="F135" s="103">
        <v>11655568</v>
      </c>
      <c r="G135" s="103">
        <v>0</v>
      </c>
      <c r="H135" s="103">
        <v>0</v>
      </c>
      <c r="I135" s="103">
        <v>32355568</v>
      </c>
      <c r="J135" s="104">
        <v>32355568</v>
      </c>
    </row>
    <row r="136" spans="1:10" ht="15">
      <c r="A136" s="101">
        <v>6273</v>
      </c>
      <c r="B136" s="102" t="s">
        <v>304</v>
      </c>
      <c r="C136" s="103">
        <v>0</v>
      </c>
      <c r="D136" s="103">
        <v>0</v>
      </c>
      <c r="E136" s="103">
        <v>738720080</v>
      </c>
      <c r="F136" s="103">
        <v>738720080</v>
      </c>
      <c r="G136" s="103">
        <v>0</v>
      </c>
      <c r="H136" s="103">
        <v>0</v>
      </c>
      <c r="I136" s="103">
        <v>1239318093</v>
      </c>
      <c r="J136" s="104">
        <v>1239318093</v>
      </c>
    </row>
    <row r="137" spans="1:10" ht="15">
      <c r="A137" s="101">
        <v>62732</v>
      </c>
      <c r="B137" s="102" t="s">
        <v>305</v>
      </c>
      <c r="C137" s="103">
        <v>0</v>
      </c>
      <c r="D137" s="103">
        <v>0</v>
      </c>
      <c r="E137" s="103">
        <v>8641000</v>
      </c>
      <c r="F137" s="103">
        <v>8641000</v>
      </c>
      <c r="G137" s="103">
        <v>0</v>
      </c>
      <c r="H137" s="103">
        <v>0</v>
      </c>
      <c r="I137" s="103">
        <v>8641000</v>
      </c>
      <c r="J137" s="104">
        <v>8641000</v>
      </c>
    </row>
    <row r="138" spans="1:10" ht="15">
      <c r="A138" s="101">
        <v>62733</v>
      </c>
      <c r="B138" s="102" t="s">
        <v>306</v>
      </c>
      <c r="C138" s="103">
        <v>0</v>
      </c>
      <c r="D138" s="103">
        <v>0</v>
      </c>
      <c r="E138" s="103">
        <v>0</v>
      </c>
      <c r="F138" s="103">
        <v>0</v>
      </c>
      <c r="G138" s="103">
        <v>0</v>
      </c>
      <c r="H138" s="103">
        <v>0</v>
      </c>
      <c r="I138" s="103">
        <v>1000000</v>
      </c>
      <c r="J138" s="104">
        <v>1000000</v>
      </c>
    </row>
    <row r="139" spans="1:10" ht="15">
      <c r="A139" s="101">
        <v>62734</v>
      </c>
      <c r="B139" s="102" t="s">
        <v>307</v>
      </c>
      <c r="C139" s="103">
        <v>0</v>
      </c>
      <c r="D139" s="103">
        <v>0</v>
      </c>
      <c r="E139" s="103">
        <v>472064080</v>
      </c>
      <c r="F139" s="103">
        <v>472064080</v>
      </c>
      <c r="G139" s="103">
        <v>0</v>
      </c>
      <c r="H139" s="103">
        <v>0</v>
      </c>
      <c r="I139" s="103">
        <v>941986493</v>
      </c>
      <c r="J139" s="104">
        <v>941986493</v>
      </c>
    </row>
    <row r="140" spans="1:10" ht="15">
      <c r="A140" s="101">
        <v>62735</v>
      </c>
      <c r="B140" s="102" t="s">
        <v>308</v>
      </c>
      <c r="C140" s="103">
        <v>0</v>
      </c>
      <c r="D140" s="103">
        <v>0</v>
      </c>
      <c r="E140" s="103">
        <v>0</v>
      </c>
      <c r="F140" s="103">
        <v>0</v>
      </c>
      <c r="G140" s="103">
        <v>0</v>
      </c>
      <c r="H140" s="103">
        <v>0</v>
      </c>
      <c r="I140" s="103">
        <v>12720000</v>
      </c>
      <c r="J140" s="104">
        <v>12720000</v>
      </c>
    </row>
    <row r="141" spans="1:10" ht="15">
      <c r="A141" s="101">
        <v>62736</v>
      </c>
      <c r="B141" s="102" t="s">
        <v>309</v>
      </c>
      <c r="C141" s="103">
        <v>0</v>
      </c>
      <c r="D141" s="103">
        <v>0</v>
      </c>
      <c r="E141" s="103">
        <v>258015000</v>
      </c>
      <c r="F141" s="103">
        <v>258015000</v>
      </c>
      <c r="G141" s="103">
        <v>0</v>
      </c>
      <c r="H141" s="103">
        <v>0</v>
      </c>
      <c r="I141" s="103">
        <v>274970600</v>
      </c>
      <c r="J141" s="104">
        <v>274970600</v>
      </c>
    </row>
    <row r="142" spans="1:10" ht="15">
      <c r="A142" s="101">
        <v>6274</v>
      </c>
      <c r="B142" s="102" t="s">
        <v>310</v>
      </c>
      <c r="C142" s="103">
        <v>0</v>
      </c>
      <c r="D142" s="103">
        <v>0</v>
      </c>
      <c r="E142" s="103">
        <v>13854451362</v>
      </c>
      <c r="F142" s="103">
        <v>13854451362</v>
      </c>
      <c r="G142" s="103">
        <v>0</v>
      </c>
      <c r="H142" s="103">
        <v>0</v>
      </c>
      <c r="I142" s="103">
        <v>25035706841</v>
      </c>
      <c r="J142" s="104">
        <v>25035706841</v>
      </c>
    </row>
    <row r="143" spans="1:10" ht="15">
      <c r="A143" s="101">
        <v>62741</v>
      </c>
      <c r="B143" s="102" t="s">
        <v>311</v>
      </c>
      <c r="C143" s="103">
        <v>0</v>
      </c>
      <c r="D143" s="103">
        <v>0</v>
      </c>
      <c r="E143" s="103">
        <v>12862136251</v>
      </c>
      <c r="F143" s="103">
        <v>12862136251</v>
      </c>
      <c r="G143" s="103">
        <v>0</v>
      </c>
      <c r="H143" s="103">
        <v>0</v>
      </c>
      <c r="I143" s="103">
        <v>22794974755</v>
      </c>
      <c r="J143" s="104">
        <v>22794974755</v>
      </c>
    </row>
    <row r="144" spans="1:10" ht="15">
      <c r="A144" s="101">
        <v>62742</v>
      </c>
      <c r="B144" s="102" t="s">
        <v>312</v>
      </c>
      <c r="C144" s="103">
        <v>0</v>
      </c>
      <c r="D144" s="103">
        <v>0</v>
      </c>
      <c r="E144" s="103">
        <v>506428728</v>
      </c>
      <c r="F144" s="103">
        <v>506428728</v>
      </c>
      <c r="G144" s="103">
        <v>0</v>
      </c>
      <c r="H144" s="103">
        <v>0</v>
      </c>
      <c r="I144" s="103">
        <v>1268959320</v>
      </c>
      <c r="J144" s="104">
        <v>1268959320</v>
      </c>
    </row>
    <row r="145" spans="1:10" ht="15">
      <c r="A145" s="101">
        <v>62743</v>
      </c>
      <c r="B145" s="102" t="s">
        <v>313</v>
      </c>
      <c r="C145" s="103">
        <v>0</v>
      </c>
      <c r="D145" s="103">
        <v>0</v>
      </c>
      <c r="E145" s="103">
        <v>485886383</v>
      </c>
      <c r="F145" s="103">
        <v>485886383</v>
      </c>
      <c r="G145" s="103">
        <v>0</v>
      </c>
      <c r="H145" s="103">
        <v>0</v>
      </c>
      <c r="I145" s="103">
        <v>971772766</v>
      </c>
      <c r="J145" s="104">
        <v>971772766</v>
      </c>
    </row>
    <row r="146" spans="1:10" ht="15">
      <c r="A146" s="101">
        <v>6277</v>
      </c>
      <c r="B146" s="102" t="s">
        <v>314</v>
      </c>
      <c r="C146" s="103">
        <v>0</v>
      </c>
      <c r="D146" s="103">
        <v>0</v>
      </c>
      <c r="E146" s="103">
        <v>2893559744</v>
      </c>
      <c r="F146" s="103">
        <v>2893559744</v>
      </c>
      <c r="G146" s="103">
        <v>0</v>
      </c>
      <c r="H146" s="103">
        <v>0</v>
      </c>
      <c r="I146" s="103">
        <v>5185045931</v>
      </c>
      <c r="J146" s="104">
        <v>5185045931</v>
      </c>
    </row>
    <row r="147" spans="1:10" ht="15">
      <c r="A147" s="101">
        <v>62772</v>
      </c>
      <c r="B147" s="102" t="s">
        <v>315</v>
      </c>
      <c r="C147" s="103">
        <v>0</v>
      </c>
      <c r="D147" s="103">
        <v>0</v>
      </c>
      <c r="E147" s="103">
        <v>1658052794</v>
      </c>
      <c r="F147" s="103">
        <v>1658052794</v>
      </c>
      <c r="G147" s="103">
        <v>0</v>
      </c>
      <c r="H147" s="103">
        <v>0</v>
      </c>
      <c r="I147" s="103">
        <v>3183296593</v>
      </c>
      <c r="J147" s="104">
        <v>3183296593</v>
      </c>
    </row>
    <row r="148" spans="1:10" ht="15">
      <c r="A148" s="101">
        <v>62775</v>
      </c>
      <c r="B148" s="102" t="s">
        <v>316</v>
      </c>
      <c r="C148" s="103">
        <v>0</v>
      </c>
      <c r="D148" s="103">
        <v>0</v>
      </c>
      <c r="E148" s="103">
        <v>67270725</v>
      </c>
      <c r="F148" s="103">
        <v>67270725</v>
      </c>
      <c r="G148" s="103">
        <v>0</v>
      </c>
      <c r="H148" s="103">
        <v>0</v>
      </c>
      <c r="I148" s="103">
        <v>134541450</v>
      </c>
      <c r="J148" s="104">
        <v>134541450</v>
      </c>
    </row>
    <row r="149" spans="1:10" ht="15">
      <c r="A149" s="101">
        <v>62776</v>
      </c>
      <c r="B149" s="102" t="s">
        <v>317</v>
      </c>
      <c r="C149" s="103">
        <v>0</v>
      </c>
      <c r="D149" s="103">
        <v>0</v>
      </c>
      <c r="E149" s="103">
        <v>80457121</v>
      </c>
      <c r="F149" s="103">
        <v>80457121</v>
      </c>
      <c r="G149" s="103">
        <v>0</v>
      </c>
      <c r="H149" s="103">
        <v>0</v>
      </c>
      <c r="I149" s="103">
        <v>139581212</v>
      </c>
      <c r="J149" s="104">
        <v>139581212</v>
      </c>
    </row>
    <row r="150" spans="1:10" ht="15">
      <c r="A150" s="101">
        <v>62777</v>
      </c>
      <c r="B150" s="102" t="s">
        <v>318</v>
      </c>
      <c r="C150" s="103">
        <v>0</v>
      </c>
      <c r="D150" s="103">
        <v>0</v>
      </c>
      <c r="E150" s="103">
        <v>393118764</v>
      </c>
      <c r="F150" s="103">
        <v>393118764</v>
      </c>
      <c r="G150" s="103">
        <v>0</v>
      </c>
      <c r="H150" s="103">
        <v>0</v>
      </c>
      <c r="I150" s="103">
        <v>982736336</v>
      </c>
      <c r="J150" s="104">
        <v>982736336</v>
      </c>
    </row>
    <row r="151" spans="1:10" ht="15">
      <c r="A151" s="101">
        <v>62778</v>
      </c>
      <c r="B151" s="102" t="s">
        <v>319</v>
      </c>
      <c r="C151" s="103">
        <v>0</v>
      </c>
      <c r="D151" s="103">
        <v>0</v>
      </c>
      <c r="E151" s="103">
        <v>694660340</v>
      </c>
      <c r="F151" s="103">
        <v>694660340</v>
      </c>
      <c r="G151" s="103">
        <v>0</v>
      </c>
      <c r="H151" s="103">
        <v>0</v>
      </c>
      <c r="I151" s="103">
        <v>744890340</v>
      </c>
      <c r="J151" s="104">
        <v>744890340</v>
      </c>
    </row>
    <row r="152" spans="1:10" ht="15">
      <c r="A152" s="101">
        <v>6278</v>
      </c>
      <c r="B152" s="102" t="s">
        <v>320</v>
      </c>
      <c r="C152" s="103">
        <v>0</v>
      </c>
      <c r="D152" s="103">
        <v>0</v>
      </c>
      <c r="E152" s="103">
        <v>119687990</v>
      </c>
      <c r="F152" s="103">
        <v>119687990</v>
      </c>
      <c r="G152" s="103">
        <v>0</v>
      </c>
      <c r="H152" s="103">
        <v>0</v>
      </c>
      <c r="I152" s="103">
        <v>551531824</v>
      </c>
      <c r="J152" s="104">
        <v>551531824</v>
      </c>
    </row>
    <row r="153" spans="1:10" ht="15">
      <c r="A153" s="101">
        <v>62785</v>
      </c>
      <c r="B153" s="102" t="s">
        <v>321</v>
      </c>
      <c r="C153" s="103">
        <v>0</v>
      </c>
      <c r="D153" s="103">
        <v>0</v>
      </c>
      <c r="E153" s="103">
        <v>19600000</v>
      </c>
      <c r="F153" s="103">
        <v>19600000</v>
      </c>
      <c r="G153" s="103">
        <v>0</v>
      </c>
      <c r="H153" s="103">
        <v>0</v>
      </c>
      <c r="I153" s="103">
        <v>19600000</v>
      </c>
      <c r="J153" s="104">
        <v>19600000</v>
      </c>
    </row>
    <row r="154" spans="1:10" ht="15">
      <c r="A154" s="101">
        <v>62788</v>
      </c>
      <c r="B154" s="102" t="s">
        <v>322</v>
      </c>
      <c r="C154" s="103">
        <v>0</v>
      </c>
      <c r="D154" s="103">
        <v>0</v>
      </c>
      <c r="E154" s="103">
        <v>100087990</v>
      </c>
      <c r="F154" s="103">
        <v>100087990</v>
      </c>
      <c r="G154" s="103">
        <v>0</v>
      </c>
      <c r="H154" s="103">
        <v>0</v>
      </c>
      <c r="I154" s="103">
        <v>531931824</v>
      </c>
      <c r="J154" s="104">
        <v>531931824</v>
      </c>
    </row>
    <row r="155" spans="1:10" ht="15">
      <c r="A155" s="101">
        <v>632</v>
      </c>
      <c r="B155" s="102" t="s">
        <v>323</v>
      </c>
      <c r="C155" s="103">
        <v>0</v>
      </c>
      <c r="D155" s="103">
        <v>0</v>
      </c>
      <c r="E155" s="103">
        <v>19250754075</v>
      </c>
      <c r="F155" s="103">
        <v>19250754075</v>
      </c>
      <c r="G155" s="103">
        <v>0</v>
      </c>
      <c r="H155" s="103">
        <v>0</v>
      </c>
      <c r="I155" s="103">
        <v>35794298962</v>
      </c>
      <c r="J155" s="104">
        <v>35794298962</v>
      </c>
    </row>
    <row r="156" spans="1:10" ht="15">
      <c r="A156" s="101">
        <v>6321</v>
      </c>
      <c r="B156" s="102" t="s">
        <v>324</v>
      </c>
      <c r="C156" s="103">
        <v>0</v>
      </c>
      <c r="D156" s="103">
        <v>0</v>
      </c>
      <c r="E156" s="103">
        <v>16498734190</v>
      </c>
      <c r="F156" s="103">
        <v>16498734190</v>
      </c>
      <c r="G156" s="103">
        <v>0</v>
      </c>
      <c r="H156" s="103">
        <v>0</v>
      </c>
      <c r="I156" s="103">
        <v>29803428271</v>
      </c>
      <c r="J156" s="104">
        <v>29803428271</v>
      </c>
    </row>
    <row r="157" spans="1:10" ht="15">
      <c r="A157" s="101">
        <v>6322</v>
      </c>
      <c r="B157" s="102" t="s">
        <v>325</v>
      </c>
      <c r="C157" s="103">
        <v>0</v>
      </c>
      <c r="D157" s="103">
        <v>0</v>
      </c>
      <c r="E157" s="103">
        <v>1522145071</v>
      </c>
      <c r="F157" s="103">
        <v>1522145071</v>
      </c>
      <c r="G157" s="103">
        <v>0</v>
      </c>
      <c r="H157" s="103">
        <v>0</v>
      </c>
      <c r="I157" s="103">
        <v>3510568322</v>
      </c>
      <c r="J157" s="104">
        <v>3510568322</v>
      </c>
    </row>
    <row r="158" spans="1:10" ht="15">
      <c r="A158" s="101">
        <v>6323</v>
      </c>
      <c r="B158" s="102" t="s">
        <v>326</v>
      </c>
      <c r="C158" s="103">
        <v>0</v>
      </c>
      <c r="D158" s="103">
        <v>0</v>
      </c>
      <c r="E158" s="103">
        <v>1229874814</v>
      </c>
      <c r="F158" s="103">
        <v>1229874814</v>
      </c>
      <c r="G158" s="103">
        <v>0</v>
      </c>
      <c r="H158" s="103">
        <v>0</v>
      </c>
      <c r="I158" s="103">
        <v>2480302369</v>
      </c>
      <c r="J158" s="104">
        <v>2480302369</v>
      </c>
    </row>
    <row r="159" spans="1:10" ht="15">
      <c r="A159" s="101">
        <v>635</v>
      </c>
      <c r="B159" s="102" t="s">
        <v>327</v>
      </c>
      <c r="C159" s="103">
        <v>0</v>
      </c>
      <c r="D159" s="103">
        <v>0</v>
      </c>
      <c r="E159" s="103">
        <v>3977426254</v>
      </c>
      <c r="F159" s="103">
        <v>3977426254</v>
      </c>
      <c r="G159" s="103">
        <v>0</v>
      </c>
      <c r="H159" s="103">
        <v>0</v>
      </c>
      <c r="I159" s="103">
        <v>8477771483</v>
      </c>
      <c r="J159" s="104">
        <v>8477771483</v>
      </c>
    </row>
    <row r="160" spans="1:10" ht="15">
      <c r="A160" s="101">
        <v>6351</v>
      </c>
      <c r="B160" s="102" t="s">
        <v>328</v>
      </c>
      <c r="C160" s="103">
        <v>0</v>
      </c>
      <c r="D160" s="103">
        <v>0</v>
      </c>
      <c r="E160" s="103">
        <v>3407903754</v>
      </c>
      <c r="F160" s="103">
        <v>3407903754</v>
      </c>
      <c r="G160" s="103">
        <v>0</v>
      </c>
      <c r="H160" s="103">
        <v>0</v>
      </c>
      <c r="I160" s="103">
        <v>7312935858</v>
      </c>
      <c r="J160" s="104">
        <v>7312935858</v>
      </c>
    </row>
    <row r="161" spans="1:10" ht="15">
      <c r="A161" s="101">
        <v>6352</v>
      </c>
      <c r="B161" s="102" t="s">
        <v>329</v>
      </c>
      <c r="C161" s="103">
        <v>0</v>
      </c>
      <c r="D161" s="103">
        <v>0</v>
      </c>
      <c r="E161" s="103">
        <v>569522500</v>
      </c>
      <c r="F161" s="103">
        <v>569522500</v>
      </c>
      <c r="G161" s="103">
        <v>0</v>
      </c>
      <c r="H161" s="103">
        <v>0</v>
      </c>
      <c r="I161" s="103">
        <v>1164835625</v>
      </c>
      <c r="J161" s="104">
        <v>1164835625</v>
      </c>
    </row>
    <row r="162" spans="1:10" ht="15">
      <c r="A162" s="101">
        <v>642</v>
      </c>
      <c r="B162" s="102" t="s">
        <v>330</v>
      </c>
      <c r="C162" s="103">
        <v>0</v>
      </c>
      <c r="D162" s="103">
        <v>0</v>
      </c>
      <c r="E162" s="103">
        <v>1315036998</v>
      </c>
      <c r="F162" s="103">
        <v>1315036998</v>
      </c>
      <c r="G162" s="103">
        <v>0</v>
      </c>
      <c r="H162" s="103">
        <v>0</v>
      </c>
      <c r="I162" s="103">
        <v>2758474652</v>
      </c>
      <c r="J162" s="104">
        <v>2758474652</v>
      </c>
    </row>
    <row r="163" spans="1:10" ht="15">
      <c r="A163" s="101">
        <v>6421</v>
      </c>
      <c r="B163" s="102" t="s">
        <v>331</v>
      </c>
      <c r="C163" s="103">
        <v>0</v>
      </c>
      <c r="D163" s="103">
        <v>0</v>
      </c>
      <c r="E163" s="103">
        <v>570437962</v>
      </c>
      <c r="F163" s="103">
        <v>570437962</v>
      </c>
      <c r="G163" s="103">
        <v>0</v>
      </c>
      <c r="H163" s="103">
        <v>0</v>
      </c>
      <c r="I163" s="103">
        <v>1525631990</v>
      </c>
      <c r="J163" s="104">
        <v>1525631990</v>
      </c>
    </row>
    <row r="164" spans="1:10" ht="15">
      <c r="A164" s="101">
        <v>64211</v>
      </c>
      <c r="B164" s="102" t="s">
        <v>299</v>
      </c>
      <c r="C164" s="103">
        <v>0</v>
      </c>
      <c r="D164" s="103">
        <v>0</v>
      </c>
      <c r="E164" s="103">
        <v>503619838</v>
      </c>
      <c r="F164" s="103">
        <v>503619838</v>
      </c>
      <c r="G164" s="103">
        <v>0</v>
      </c>
      <c r="H164" s="103">
        <v>0</v>
      </c>
      <c r="I164" s="103">
        <v>1391415159</v>
      </c>
      <c r="J164" s="104">
        <v>1391415159</v>
      </c>
    </row>
    <row r="165" spans="1:10" ht="15">
      <c r="A165" s="101">
        <v>64212</v>
      </c>
      <c r="B165" s="102" t="s">
        <v>300</v>
      </c>
      <c r="C165" s="103">
        <v>0</v>
      </c>
      <c r="D165" s="103">
        <v>0</v>
      </c>
      <c r="E165" s="103">
        <v>10475124</v>
      </c>
      <c r="F165" s="103">
        <v>10475124</v>
      </c>
      <c r="G165" s="103">
        <v>0</v>
      </c>
      <c r="H165" s="103">
        <v>0</v>
      </c>
      <c r="I165" s="103">
        <v>20795831</v>
      </c>
      <c r="J165" s="104">
        <v>20795831</v>
      </c>
    </row>
    <row r="166" spans="1:10" ht="15">
      <c r="A166" s="101">
        <v>64213</v>
      </c>
      <c r="B166" s="102" t="s">
        <v>259</v>
      </c>
      <c r="C166" s="103">
        <v>0</v>
      </c>
      <c r="D166" s="103">
        <v>0</v>
      </c>
      <c r="E166" s="103">
        <v>45611000</v>
      </c>
      <c r="F166" s="103">
        <v>45611000</v>
      </c>
      <c r="G166" s="103">
        <v>0</v>
      </c>
      <c r="H166" s="103">
        <v>0</v>
      </c>
      <c r="I166" s="103">
        <v>91817000</v>
      </c>
      <c r="J166" s="104">
        <v>91817000</v>
      </c>
    </row>
    <row r="167" spans="1:10" ht="15">
      <c r="A167" s="101">
        <v>64214</v>
      </c>
      <c r="B167" s="102" t="s">
        <v>260</v>
      </c>
      <c r="C167" s="103">
        <v>0</v>
      </c>
      <c r="D167" s="103">
        <v>0</v>
      </c>
      <c r="E167" s="103">
        <v>8049000</v>
      </c>
      <c r="F167" s="103">
        <v>8049000</v>
      </c>
      <c r="G167" s="103">
        <v>0</v>
      </c>
      <c r="H167" s="103">
        <v>0</v>
      </c>
      <c r="I167" s="103">
        <v>16203000</v>
      </c>
      <c r="J167" s="104">
        <v>16203000</v>
      </c>
    </row>
    <row r="168" spans="1:10" ht="15">
      <c r="A168" s="101">
        <v>64215</v>
      </c>
      <c r="B168" s="102" t="s">
        <v>261</v>
      </c>
      <c r="C168" s="103">
        <v>0</v>
      </c>
      <c r="D168" s="103">
        <v>0</v>
      </c>
      <c r="E168" s="103">
        <v>2683000</v>
      </c>
      <c r="F168" s="103">
        <v>2683000</v>
      </c>
      <c r="G168" s="103">
        <v>0</v>
      </c>
      <c r="H168" s="103">
        <v>0</v>
      </c>
      <c r="I168" s="103">
        <v>5401000</v>
      </c>
      <c r="J168" s="104">
        <v>5401000</v>
      </c>
    </row>
    <row r="169" spans="1:10" ht="15">
      <c r="A169" s="101">
        <v>6422</v>
      </c>
      <c r="B169" s="102" t="s">
        <v>332</v>
      </c>
      <c r="C169" s="103">
        <v>0</v>
      </c>
      <c r="D169" s="103">
        <v>0</v>
      </c>
      <c r="E169" s="103">
        <v>15454182</v>
      </c>
      <c r="F169" s="103">
        <v>15454182</v>
      </c>
      <c r="G169" s="103">
        <v>0</v>
      </c>
      <c r="H169" s="103">
        <v>0</v>
      </c>
      <c r="I169" s="103">
        <v>29253817</v>
      </c>
      <c r="J169" s="104">
        <v>29253817</v>
      </c>
    </row>
    <row r="170" spans="1:10" ht="15">
      <c r="A170" s="101">
        <v>64222</v>
      </c>
      <c r="B170" s="102" t="s">
        <v>333</v>
      </c>
      <c r="C170" s="103">
        <v>0</v>
      </c>
      <c r="D170" s="103">
        <v>0</v>
      </c>
      <c r="E170" s="103">
        <v>6914182</v>
      </c>
      <c r="F170" s="103">
        <v>6914182</v>
      </c>
      <c r="G170" s="103">
        <v>0</v>
      </c>
      <c r="H170" s="103">
        <v>0</v>
      </c>
      <c r="I170" s="103">
        <v>19633817</v>
      </c>
      <c r="J170" s="104">
        <v>19633817</v>
      </c>
    </row>
    <row r="171" spans="1:10" ht="15">
      <c r="A171" s="101">
        <v>64223</v>
      </c>
      <c r="B171" s="102" t="s">
        <v>334</v>
      </c>
      <c r="C171" s="103">
        <v>0</v>
      </c>
      <c r="D171" s="103">
        <v>0</v>
      </c>
      <c r="E171" s="103">
        <v>8540000</v>
      </c>
      <c r="F171" s="103">
        <v>8540000</v>
      </c>
      <c r="G171" s="103">
        <v>0</v>
      </c>
      <c r="H171" s="103">
        <v>0</v>
      </c>
      <c r="I171" s="103">
        <v>9620000</v>
      </c>
      <c r="J171" s="104">
        <v>9620000</v>
      </c>
    </row>
    <row r="172" spans="1:10" ht="15">
      <c r="A172" s="101">
        <v>6423</v>
      </c>
      <c r="B172" s="102" t="s">
        <v>335</v>
      </c>
      <c r="C172" s="103">
        <v>0</v>
      </c>
      <c r="D172" s="103">
        <v>0</v>
      </c>
      <c r="E172" s="103">
        <v>43318851</v>
      </c>
      <c r="F172" s="103">
        <v>43318851</v>
      </c>
      <c r="G172" s="103">
        <v>0</v>
      </c>
      <c r="H172" s="103">
        <v>0</v>
      </c>
      <c r="I172" s="103">
        <v>72749051</v>
      </c>
      <c r="J172" s="104">
        <v>72749051</v>
      </c>
    </row>
    <row r="173" spans="1:10" ht="15">
      <c r="A173" s="101">
        <v>64231</v>
      </c>
      <c r="B173" s="102" t="s">
        <v>336</v>
      </c>
      <c r="C173" s="103">
        <v>0</v>
      </c>
      <c r="D173" s="103">
        <v>0</v>
      </c>
      <c r="E173" s="103">
        <v>6118500</v>
      </c>
      <c r="F173" s="103">
        <v>6118500</v>
      </c>
      <c r="G173" s="103">
        <v>0</v>
      </c>
      <c r="H173" s="103">
        <v>0</v>
      </c>
      <c r="I173" s="103">
        <v>10998500</v>
      </c>
      <c r="J173" s="104">
        <v>10998500</v>
      </c>
    </row>
    <row r="174" spans="1:10" ht="15">
      <c r="A174" s="101">
        <v>64232</v>
      </c>
      <c r="B174" s="102" t="s">
        <v>305</v>
      </c>
      <c r="C174" s="103">
        <v>0</v>
      </c>
      <c r="D174" s="103">
        <v>0</v>
      </c>
      <c r="E174" s="103">
        <v>543636</v>
      </c>
      <c r="F174" s="103">
        <v>543636</v>
      </c>
      <c r="G174" s="103">
        <v>0</v>
      </c>
      <c r="H174" s="103">
        <v>0</v>
      </c>
      <c r="I174" s="103">
        <v>5387636</v>
      </c>
      <c r="J174" s="104">
        <v>5387636</v>
      </c>
    </row>
    <row r="175" spans="1:10" ht="15">
      <c r="A175" s="101">
        <v>64233</v>
      </c>
      <c r="B175" s="102" t="s">
        <v>306</v>
      </c>
      <c r="C175" s="103">
        <v>0</v>
      </c>
      <c r="D175" s="103">
        <v>0</v>
      </c>
      <c r="E175" s="103">
        <v>1772715</v>
      </c>
      <c r="F175" s="103">
        <v>1772715</v>
      </c>
      <c r="G175" s="103">
        <v>0</v>
      </c>
      <c r="H175" s="103">
        <v>0</v>
      </c>
      <c r="I175" s="103">
        <v>2292715</v>
      </c>
      <c r="J175" s="104">
        <v>2292715</v>
      </c>
    </row>
    <row r="176" spans="1:10" ht="15">
      <c r="A176" s="101">
        <v>64235</v>
      </c>
      <c r="B176" s="102" t="s">
        <v>337</v>
      </c>
      <c r="C176" s="103">
        <v>0</v>
      </c>
      <c r="D176" s="103">
        <v>0</v>
      </c>
      <c r="E176" s="103">
        <v>34884000</v>
      </c>
      <c r="F176" s="103">
        <v>34884000</v>
      </c>
      <c r="G176" s="103">
        <v>0</v>
      </c>
      <c r="H176" s="103">
        <v>0</v>
      </c>
      <c r="I176" s="103">
        <v>54070200</v>
      </c>
      <c r="J176" s="104">
        <v>54070200</v>
      </c>
    </row>
    <row r="177" spans="1:10" ht="15">
      <c r="A177" s="101">
        <v>6424</v>
      </c>
      <c r="B177" s="102" t="s">
        <v>310</v>
      </c>
      <c r="C177" s="103">
        <v>0</v>
      </c>
      <c r="D177" s="103">
        <v>0</v>
      </c>
      <c r="E177" s="103">
        <v>3565454</v>
      </c>
      <c r="F177" s="103">
        <v>3565454</v>
      </c>
      <c r="G177" s="103">
        <v>0</v>
      </c>
      <c r="H177" s="103">
        <v>0</v>
      </c>
      <c r="I177" s="103">
        <v>7130908</v>
      </c>
      <c r="J177" s="104">
        <v>7130908</v>
      </c>
    </row>
    <row r="178" spans="1:10" ht="15">
      <c r="A178" s="101">
        <v>6425</v>
      </c>
      <c r="B178" s="102" t="s">
        <v>338</v>
      </c>
      <c r="C178" s="103">
        <v>0</v>
      </c>
      <c r="D178" s="103">
        <v>0</v>
      </c>
      <c r="E178" s="103">
        <v>0</v>
      </c>
      <c r="F178" s="103">
        <v>0</v>
      </c>
      <c r="G178" s="103">
        <v>0</v>
      </c>
      <c r="H178" s="103">
        <v>0</v>
      </c>
      <c r="I178" s="103">
        <v>3000000</v>
      </c>
      <c r="J178" s="104">
        <v>3000000</v>
      </c>
    </row>
    <row r="179" spans="1:10" ht="15">
      <c r="A179" s="101">
        <v>6427</v>
      </c>
      <c r="B179" s="102" t="s">
        <v>314</v>
      </c>
      <c r="C179" s="103">
        <v>0</v>
      </c>
      <c r="D179" s="103">
        <v>0</v>
      </c>
      <c r="E179" s="103">
        <v>420245120</v>
      </c>
      <c r="F179" s="103">
        <v>420245120</v>
      </c>
      <c r="G179" s="103">
        <v>0</v>
      </c>
      <c r="H179" s="103">
        <v>0</v>
      </c>
      <c r="I179" s="103">
        <v>556259948</v>
      </c>
      <c r="J179" s="104">
        <v>556259948</v>
      </c>
    </row>
    <row r="180" spans="1:10" ht="15">
      <c r="A180" s="101">
        <v>64271</v>
      </c>
      <c r="B180" s="102" t="s">
        <v>339</v>
      </c>
      <c r="C180" s="103">
        <v>0</v>
      </c>
      <c r="D180" s="103">
        <v>0</v>
      </c>
      <c r="E180" s="103">
        <v>1443000</v>
      </c>
      <c r="F180" s="103">
        <v>1443000</v>
      </c>
      <c r="G180" s="103">
        <v>0</v>
      </c>
      <c r="H180" s="103">
        <v>0</v>
      </c>
      <c r="I180" s="103">
        <v>2830500</v>
      </c>
      <c r="J180" s="104">
        <v>2830500</v>
      </c>
    </row>
    <row r="181" spans="1:10" ht="15">
      <c r="A181" s="101">
        <v>64272</v>
      </c>
      <c r="B181" s="102" t="s">
        <v>315</v>
      </c>
      <c r="C181" s="103">
        <v>0</v>
      </c>
      <c r="D181" s="103">
        <v>0</v>
      </c>
      <c r="E181" s="103">
        <v>8548800</v>
      </c>
      <c r="F181" s="103">
        <v>8548800</v>
      </c>
      <c r="G181" s="103">
        <v>0</v>
      </c>
      <c r="H181" s="103">
        <v>0</v>
      </c>
      <c r="I181" s="103">
        <v>14050400</v>
      </c>
      <c r="J181" s="104">
        <v>14050400</v>
      </c>
    </row>
    <row r="182" spans="1:10" ht="15">
      <c r="A182" s="101">
        <v>64273</v>
      </c>
      <c r="B182" s="102" t="s">
        <v>340</v>
      </c>
      <c r="C182" s="103">
        <v>0</v>
      </c>
      <c r="D182" s="103">
        <v>0</v>
      </c>
      <c r="E182" s="103">
        <v>7322744</v>
      </c>
      <c r="F182" s="103">
        <v>7322744</v>
      </c>
      <c r="G182" s="103">
        <v>0</v>
      </c>
      <c r="H182" s="103">
        <v>0</v>
      </c>
      <c r="I182" s="103">
        <v>14214806</v>
      </c>
      <c r="J182" s="104">
        <v>14214806</v>
      </c>
    </row>
    <row r="183" spans="1:10" ht="15">
      <c r="A183" s="101">
        <v>64275</v>
      </c>
      <c r="B183" s="102" t="s">
        <v>341</v>
      </c>
      <c r="C183" s="103">
        <v>0</v>
      </c>
      <c r="D183" s="103">
        <v>0</v>
      </c>
      <c r="E183" s="103">
        <v>46827273</v>
      </c>
      <c r="F183" s="103">
        <v>46827273</v>
      </c>
      <c r="G183" s="103">
        <v>0</v>
      </c>
      <c r="H183" s="103">
        <v>0</v>
      </c>
      <c r="I183" s="103">
        <v>93654546</v>
      </c>
      <c r="J183" s="104">
        <v>93654546</v>
      </c>
    </row>
    <row r="184" spans="1:10" ht="15">
      <c r="A184" s="101">
        <v>64276</v>
      </c>
      <c r="B184" s="102" t="s">
        <v>342</v>
      </c>
      <c r="C184" s="103">
        <v>0</v>
      </c>
      <c r="D184" s="103">
        <v>0</v>
      </c>
      <c r="E184" s="103">
        <v>40000000</v>
      </c>
      <c r="F184" s="103">
        <v>40000000</v>
      </c>
      <c r="G184" s="103">
        <v>0</v>
      </c>
      <c r="H184" s="103">
        <v>0</v>
      </c>
      <c r="I184" s="103">
        <v>40000000</v>
      </c>
      <c r="J184" s="104">
        <v>40000000</v>
      </c>
    </row>
    <row r="185" spans="1:10" ht="15">
      <c r="A185" s="101">
        <v>64277</v>
      </c>
      <c r="B185" s="102" t="s">
        <v>343</v>
      </c>
      <c r="C185" s="103">
        <v>0</v>
      </c>
      <c r="D185" s="103">
        <v>0</v>
      </c>
      <c r="E185" s="103">
        <v>10000</v>
      </c>
      <c r="F185" s="103">
        <v>10000</v>
      </c>
      <c r="G185" s="103">
        <v>0</v>
      </c>
      <c r="H185" s="103">
        <v>0</v>
      </c>
      <c r="I185" s="103">
        <v>20000</v>
      </c>
      <c r="J185" s="104">
        <v>20000</v>
      </c>
    </row>
    <row r="186" spans="1:10" ht="15">
      <c r="A186" s="101">
        <v>64278</v>
      </c>
      <c r="B186" s="102" t="s">
        <v>344</v>
      </c>
      <c r="C186" s="103">
        <v>0</v>
      </c>
      <c r="D186" s="103">
        <v>0</v>
      </c>
      <c r="E186" s="103">
        <v>316093303</v>
      </c>
      <c r="F186" s="103">
        <v>316093303</v>
      </c>
      <c r="G186" s="103">
        <v>0</v>
      </c>
      <c r="H186" s="103">
        <v>0</v>
      </c>
      <c r="I186" s="103">
        <v>391489696</v>
      </c>
      <c r="J186" s="104">
        <v>391489696</v>
      </c>
    </row>
    <row r="187" spans="1:10" ht="15">
      <c r="A187" s="101">
        <v>6428</v>
      </c>
      <c r="B187" s="102" t="s">
        <v>320</v>
      </c>
      <c r="C187" s="103">
        <v>0</v>
      </c>
      <c r="D187" s="103">
        <v>0</v>
      </c>
      <c r="E187" s="103">
        <v>262015429</v>
      </c>
      <c r="F187" s="103">
        <v>262015429</v>
      </c>
      <c r="G187" s="103">
        <v>0</v>
      </c>
      <c r="H187" s="103">
        <v>0</v>
      </c>
      <c r="I187" s="103">
        <v>564448938</v>
      </c>
      <c r="J187" s="104">
        <v>564448938</v>
      </c>
    </row>
    <row r="188" spans="1:10" ht="15">
      <c r="A188" s="101">
        <v>64282</v>
      </c>
      <c r="B188" s="102" t="s">
        <v>345</v>
      </c>
      <c r="C188" s="103">
        <v>0</v>
      </c>
      <c r="D188" s="103">
        <v>0</v>
      </c>
      <c r="E188" s="103">
        <v>28804455</v>
      </c>
      <c r="F188" s="103">
        <v>28804455</v>
      </c>
      <c r="G188" s="103">
        <v>0</v>
      </c>
      <c r="H188" s="103">
        <v>0</v>
      </c>
      <c r="I188" s="103">
        <v>74481092</v>
      </c>
      <c r="J188" s="104">
        <v>74481092</v>
      </c>
    </row>
    <row r="189" spans="1:10" ht="15">
      <c r="A189" s="101">
        <v>64283</v>
      </c>
      <c r="B189" s="102" t="s">
        <v>346</v>
      </c>
      <c r="C189" s="103">
        <v>0</v>
      </c>
      <c r="D189" s="103">
        <v>0</v>
      </c>
      <c r="E189" s="103">
        <v>20983818</v>
      </c>
      <c r="F189" s="103">
        <v>20983818</v>
      </c>
      <c r="G189" s="103">
        <v>0</v>
      </c>
      <c r="H189" s="103">
        <v>0</v>
      </c>
      <c r="I189" s="103">
        <v>133473547</v>
      </c>
      <c r="J189" s="104">
        <v>133473547</v>
      </c>
    </row>
    <row r="190" spans="1:10" ht="15">
      <c r="A190" s="101">
        <v>64284</v>
      </c>
      <c r="B190" s="102" t="s">
        <v>347</v>
      </c>
      <c r="C190" s="103">
        <v>0</v>
      </c>
      <c r="D190" s="103">
        <v>0</v>
      </c>
      <c r="E190" s="103">
        <v>395000</v>
      </c>
      <c r="F190" s="103">
        <v>395000</v>
      </c>
      <c r="G190" s="103">
        <v>0</v>
      </c>
      <c r="H190" s="103">
        <v>0</v>
      </c>
      <c r="I190" s="103">
        <v>395000</v>
      </c>
      <c r="J190" s="104">
        <v>395000</v>
      </c>
    </row>
    <row r="191" spans="1:10" ht="15">
      <c r="A191" s="101">
        <v>64285</v>
      </c>
      <c r="B191" s="102" t="s">
        <v>321</v>
      </c>
      <c r="C191" s="103">
        <v>0</v>
      </c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4450000</v>
      </c>
      <c r="J191" s="104">
        <v>4450000</v>
      </c>
    </row>
    <row r="192" spans="1:10" ht="15">
      <c r="A192" s="101">
        <v>64287</v>
      </c>
      <c r="B192" s="102" t="s">
        <v>348</v>
      </c>
      <c r="C192" s="103">
        <v>0</v>
      </c>
      <c r="D192" s="103">
        <v>0</v>
      </c>
      <c r="E192" s="103">
        <v>79500000</v>
      </c>
      <c r="F192" s="103">
        <v>79500000</v>
      </c>
      <c r="G192" s="103">
        <v>0</v>
      </c>
      <c r="H192" s="103">
        <v>0</v>
      </c>
      <c r="I192" s="103">
        <v>159000000</v>
      </c>
      <c r="J192" s="104">
        <v>159000000</v>
      </c>
    </row>
    <row r="193" spans="1:10" ht="15">
      <c r="A193" s="101">
        <v>64288</v>
      </c>
      <c r="B193" s="102" t="s">
        <v>320</v>
      </c>
      <c r="C193" s="103">
        <v>0</v>
      </c>
      <c r="D193" s="103">
        <v>0</v>
      </c>
      <c r="E193" s="103">
        <v>132332156</v>
      </c>
      <c r="F193" s="103">
        <v>132332156</v>
      </c>
      <c r="G193" s="103">
        <v>0</v>
      </c>
      <c r="H193" s="103">
        <v>0</v>
      </c>
      <c r="I193" s="103">
        <v>192649299</v>
      </c>
      <c r="J193" s="104">
        <v>192649299</v>
      </c>
    </row>
    <row r="194" spans="1:10" ht="15">
      <c r="A194" s="101">
        <v>821</v>
      </c>
      <c r="B194" s="102" t="s">
        <v>349</v>
      </c>
      <c r="C194" s="103">
        <v>0</v>
      </c>
      <c r="D194" s="103">
        <v>0</v>
      </c>
      <c r="E194" s="103">
        <v>1222820241</v>
      </c>
      <c r="F194" s="103">
        <v>1222820241</v>
      </c>
      <c r="G194" s="103">
        <v>0</v>
      </c>
      <c r="H194" s="103">
        <v>0</v>
      </c>
      <c r="I194" s="103">
        <v>2782571786</v>
      </c>
      <c r="J194" s="104">
        <v>2782571786</v>
      </c>
    </row>
    <row r="195" spans="1:10" ht="15">
      <c r="A195" s="101">
        <v>8211</v>
      </c>
      <c r="B195" s="102" t="s">
        <v>350</v>
      </c>
      <c r="C195" s="103">
        <v>0</v>
      </c>
      <c r="D195" s="103">
        <v>0</v>
      </c>
      <c r="E195" s="103">
        <v>1222820241</v>
      </c>
      <c r="F195" s="103">
        <v>1222820241</v>
      </c>
      <c r="G195" s="103">
        <v>0</v>
      </c>
      <c r="H195" s="103">
        <v>0</v>
      </c>
      <c r="I195" s="103">
        <v>2782571786</v>
      </c>
      <c r="J195" s="104">
        <v>2782571786</v>
      </c>
    </row>
    <row r="196" spans="1:10" ht="15">
      <c r="A196" s="101">
        <v>911</v>
      </c>
      <c r="B196" s="102" t="s">
        <v>351</v>
      </c>
      <c r="C196" s="103">
        <v>0</v>
      </c>
      <c r="D196" s="103">
        <v>0</v>
      </c>
      <c r="E196" s="103">
        <v>44221608104</v>
      </c>
      <c r="F196" s="103">
        <v>44221608104</v>
      </c>
      <c r="G196" s="103">
        <v>0</v>
      </c>
      <c r="H196" s="103">
        <v>0</v>
      </c>
      <c r="I196" s="103">
        <v>84582848621</v>
      </c>
      <c r="J196" s="104">
        <v>84582848621</v>
      </c>
    </row>
    <row r="197" spans="1:10" ht="15">
      <c r="A197" s="101">
        <v>9111</v>
      </c>
      <c r="B197" s="102" t="s">
        <v>352</v>
      </c>
      <c r="C197" s="103">
        <v>0</v>
      </c>
      <c r="D197" s="103">
        <v>0</v>
      </c>
      <c r="E197" s="103">
        <v>40900055719</v>
      </c>
      <c r="F197" s="103">
        <v>40900055719</v>
      </c>
      <c r="G197" s="103">
        <v>0</v>
      </c>
      <c r="H197" s="103">
        <v>0</v>
      </c>
      <c r="I197" s="103">
        <v>77168057435</v>
      </c>
      <c r="J197" s="104">
        <v>77168057435</v>
      </c>
    </row>
    <row r="198" spans="1:10" ht="15">
      <c r="A198" s="101">
        <v>9112</v>
      </c>
      <c r="B198" s="102" t="s">
        <v>353</v>
      </c>
      <c r="C198" s="103">
        <v>0</v>
      </c>
      <c r="D198" s="103">
        <v>0</v>
      </c>
      <c r="E198" s="103">
        <v>1522145071</v>
      </c>
      <c r="F198" s="103">
        <v>1522145071</v>
      </c>
      <c r="G198" s="103">
        <v>0</v>
      </c>
      <c r="H198" s="103">
        <v>0</v>
      </c>
      <c r="I198" s="103">
        <v>3510568322</v>
      </c>
      <c r="J198" s="104">
        <v>3510568322</v>
      </c>
    </row>
    <row r="199" spans="1:10" ht="15.75" thickBot="1">
      <c r="A199" s="105">
        <v>9113</v>
      </c>
      <c r="B199" s="106" t="s">
        <v>354</v>
      </c>
      <c r="C199" s="107">
        <v>0</v>
      </c>
      <c r="D199" s="107">
        <v>0</v>
      </c>
      <c r="E199" s="107">
        <v>1799407314</v>
      </c>
      <c r="F199" s="107">
        <v>1799407314</v>
      </c>
      <c r="G199" s="107">
        <v>0</v>
      </c>
      <c r="H199" s="107">
        <v>0</v>
      </c>
      <c r="I199" s="107">
        <v>3904222864</v>
      </c>
      <c r="J199" s="108">
        <v>3904222864</v>
      </c>
    </row>
  </sheetData>
  <mergeCells count="13">
    <mergeCell ref="F3:J3"/>
    <mergeCell ref="A5:J5"/>
    <mergeCell ref="A6:J6"/>
    <mergeCell ref="A8:A9"/>
    <mergeCell ref="B8:B9"/>
    <mergeCell ref="C8:D8"/>
    <mergeCell ref="E8:F8"/>
    <mergeCell ref="G8:H8"/>
    <mergeCell ref="I8:J8"/>
    <mergeCell ref="A1:D1"/>
    <mergeCell ref="F1:J1"/>
    <mergeCell ref="A2:D2"/>
    <mergeCell ref="F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THIEN</cp:lastModifiedBy>
  <cp:lastPrinted>2012-07-18T03:57:40Z</cp:lastPrinted>
  <dcterms:created xsi:type="dcterms:W3CDTF">2006-11-13T03:33:56Z</dcterms:created>
  <dcterms:modified xsi:type="dcterms:W3CDTF">2012-10-01T02:58:39Z</dcterms:modified>
  <cp:category/>
  <cp:version/>
  <cp:contentType/>
  <cp:contentStatus/>
</cp:coreProperties>
</file>